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60" windowWidth="14190" windowHeight="9690" activeTab="1"/>
  </bookViews>
  <sheets>
    <sheet name="Data Entry &amp; Calculations" sheetId="1" r:id="rId1"/>
    <sheet name="Growth Data Graph" sheetId="4" r:id="rId2"/>
    <sheet name="Sheet2" sheetId="2" r:id="rId3"/>
    <sheet name="Sheet3" sheetId="3" r:id="rId4"/>
  </sheets>
  <definedNames>
    <definedName name="_xlnm.Print_Area" localSheetId="0">'Data Entry &amp; Calculations'!$A$1:$S$173</definedName>
  </definedNames>
  <calcPr calcId="125725"/>
</workbook>
</file>

<file path=xl/calcChain.xml><?xml version="1.0" encoding="utf-8"?>
<calcChain xmlns="http://schemas.openxmlformats.org/spreadsheetml/2006/main">
  <c r="K84" i="1"/>
  <c r="T7" l="1"/>
  <c r="G80" l="1"/>
  <c r="T165"/>
  <c r="R165"/>
  <c r="S165" s="1"/>
  <c r="Q165"/>
  <c r="P165"/>
  <c r="N165"/>
  <c r="M165"/>
  <c r="K165"/>
  <c r="J165"/>
  <c r="H165"/>
  <c r="G165"/>
  <c r="E165"/>
  <c r="D165"/>
  <c r="B165"/>
  <c r="T164"/>
  <c r="R164"/>
  <c r="S164" s="1"/>
  <c r="Q164"/>
  <c r="P164"/>
  <c r="N164"/>
  <c r="M164"/>
  <c r="K164"/>
  <c r="J164"/>
  <c r="H164"/>
  <c r="G164"/>
  <c r="E164"/>
  <c r="D164"/>
  <c r="B164"/>
  <c r="T163"/>
  <c r="R163"/>
  <c r="S163" s="1"/>
  <c r="Q163"/>
  <c r="P163"/>
  <c r="N163"/>
  <c r="M163"/>
  <c r="K163"/>
  <c r="J163"/>
  <c r="H163"/>
  <c r="G163"/>
  <c r="E163"/>
  <c r="D163"/>
  <c r="B163"/>
  <c r="T162"/>
  <c r="R162"/>
  <c r="S162" s="1"/>
  <c r="Q162"/>
  <c r="P162"/>
  <c r="N162"/>
  <c r="M162"/>
  <c r="K162"/>
  <c r="J162"/>
  <c r="H162"/>
  <c r="G162"/>
  <c r="E162"/>
  <c r="D162"/>
  <c r="B162"/>
  <c r="T161"/>
  <c r="R161"/>
  <c r="S161" s="1"/>
  <c r="Q161"/>
  <c r="P161"/>
  <c r="N161"/>
  <c r="M161"/>
  <c r="K161"/>
  <c r="J161"/>
  <c r="H161"/>
  <c r="G161"/>
  <c r="E161"/>
  <c r="D161"/>
  <c r="B161"/>
  <c r="T160"/>
  <c r="R160"/>
  <c r="S160" s="1"/>
  <c r="Q160"/>
  <c r="P160"/>
  <c r="N160"/>
  <c r="M160"/>
  <c r="K160"/>
  <c r="J160"/>
  <c r="H160"/>
  <c r="G160"/>
  <c r="E160"/>
  <c r="D160"/>
  <c r="B160"/>
  <c r="T159"/>
  <c r="R159"/>
  <c r="S159" s="1"/>
  <c r="Q159"/>
  <c r="P159"/>
  <c r="N159"/>
  <c r="M159"/>
  <c r="K159"/>
  <c r="J159"/>
  <c r="H159"/>
  <c r="G159"/>
  <c r="E159"/>
  <c r="D159"/>
  <c r="B159"/>
  <c r="T158"/>
  <c r="R158"/>
  <c r="S158" s="1"/>
  <c r="Q158"/>
  <c r="P158"/>
  <c r="N158"/>
  <c r="M158"/>
  <c r="K158"/>
  <c r="J158"/>
  <c r="H158"/>
  <c r="G158"/>
  <c r="E158"/>
  <c r="D158"/>
  <c r="B158"/>
  <c r="T157"/>
  <c r="R157"/>
  <c r="S157" s="1"/>
  <c r="Q157"/>
  <c r="P157"/>
  <c r="N157"/>
  <c r="M157"/>
  <c r="K157"/>
  <c r="J157"/>
  <c r="H157"/>
  <c r="G157"/>
  <c r="E157"/>
  <c r="D157"/>
  <c r="B157"/>
  <c r="T156"/>
  <c r="R156"/>
  <c r="S156" s="1"/>
  <c r="Q156"/>
  <c r="P156"/>
  <c r="N156"/>
  <c r="M156"/>
  <c r="K156"/>
  <c r="J156"/>
  <c r="H156"/>
  <c r="G156"/>
  <c r="E156"/>
  <c r="D156"/>
  <c r="B156"/>
  <c r="T155"/>
  <c r="R155"/>
  <c r="S155" s="1"/>
  <c r="Q155"/>
  <c r="P155"/>
  <c r="N155"/>
  <c r="M155"/>
  <c r="K155"/>
  <c r="J155"/>
  <c r="H155"/>
  <c r="G155"/>
  <c r="E155"/>
  <c r="D155"/>
  <c r="B155"/>
  <c r="T154"/>
  <c r="R154"/>
  <c r="S154" s="1"/>
  <c r="Q154"/>
  <c r="P154"/>
  <c r="N154"/>
  <c r="M154"/>
  <c r="K154"/>
  <c r="J154"/>
  <c r="H154"/>
  <c r="G154"/>
  <c r="E154"/>
  <c r="D154"/>
  <c r="B154"/>
  <c r="T153"/>
  <c r="R153"/>
  <c r="S153" s="1"/>
  <c r="Q153"/>
  <c r="P153"/>
  <c r="N153"/>
  <c r="M153"/>
  <c r="K153"/>
  <c r="J153"/>
  <c r="H153"/>
  <c r="G153"/>
  <c r="E153"/>
  <c r="D153"/>
  <c r="B153"/>
  <c r="T152"/>
  <c r="R152"/>
  <c r="S152" s="1"/>
  <c r="Q152"/>
  <c r="P152"/>
  <c r="N152"/>
  <c r="M152"/>
  <c r="K152"/>
  <c r="J152"/>
  <c r="H152"/>
  <c r="G152"/>
  <c r="E152"/>
  <c r="D152"/>
  <c r="B152"/>
  <c r="T151"/>
  <c r="R151"/>
  <c r="S151" s="1"/>
  <c r="Q151"/>
  <c r="P151"/>
  <c r="N151"/>
  <c r="M151"/>
  <c r="K151"/>
  <c r="J151"/>
  <c r="H151"/>
  <c r="G151"/>
  <c r="E151"/>
  <c r="D151"/>
  <c r="B151"/>
  <c r="T150"/>
  <c r="R150"/>
  <c r="S150" s="1"/>
  <c r="Q150"/>
  <c r="P150"/>
  <c r="N150"/>
  <c r="M150"/>
  <c r="K150"/>
  <c r="J150"/>
  <c r="H150"/>
  <c r="G150"/>
  <c r="E150"/>
  <c r="D150"/>
  <c r="B150"/>
  <c r="T149"/>
  <c r="R149"/>
  <c r="S149" s="1"/>
  <c r="Q149"/>
  <c r="P149"/>
  <c r="N149"/>
  <c r="M149"/>
  <c r="K149"/>
  <c r="J149"/>
  <c r="H149"/>
  <c r="G149"/>
  <c r="E149"/>
  <c r="D149"/>
  <c r="B149"/>
  <c r="T148"/>
  <c r="R148"/>
  <c r="S148" s="1"/>
  <c r="Q148"/>
  <c r="P148"/>
  <c r="N148"/>
  <c r="M148"/>
  <c r="K148"/>
  <c r="J148"/>
  <c r="H148"/>
  <c r="G148"/>
  <c r="E148"/>
  <c r="D148"/>
  <c r="B148"/>
  <c r="T147"/>
  <c r="R147"/>
  <c r="S147" s="1"/>
  <c r="Q147"/>
  <c r="P147"/>
  <c r="N147"/>
  <c r="M147"/>
  <c r="K147"/>
  <c r="J147"/>
  <c r="H147"/>
  <c r="G147"/>
  <c r="E147"/>
  <c r="D147"/>
  <c r="B147"/>
  <c r="T146"/>
  <c r="R146"/>
  <c r="S146" s="1"/>
  <c r="Q146"/>
  <c r="P146"/>
  <c r="N146"/>
  <c r="M146"/>
  <c r="K146"/>
  <c r="J146"/>
  <c r="H146"/>
  <c r="G146"/>
  <c r="E146"/>
  <c r="D146"/>
  <c r="B146"/>
  <c r="T145"/>
  <c r="R145"/>
  <c r="S145" s="1"/>
  <c r="Q145"/>
  <c r="P145"/>
  <c r="N145"/>
  <c r="M145"/>
  <c r="K145"/>
  <c r="J145"/>
  <c r="H145"/>
  <c r="G145"/>
  <c r="E145"/>
  <c r="D145"/>
  <c r="B145"/>
  <c r="T144"/>
  <c r="R144"/>
  <c r="S144" s="1"/>
  <c r="Q144"/>
  <c r="P144"/>
  <c r="N144"/>
  <c r="M144"/>
  <c r="K144"/>
  <c r="J144"/>
  <c r="H144"/>
  <c r="G144"/>
  <c r="E144"/>
  <c r="D144"/>
  <c r="B144"/>
  <c r="T143"/>
  <c r="R143"/>
  <c r="S143" s="1"/>
  <c r="Q143"/>
  <c r="P143"/>
  <c r="N143"/>
  <c r="M143"/>
  <c r="K143"/>
  <c r="J143"/>
  <c r="H143"/>
  <c r="G143"/>
  <c r="E143"/>
  <c r="D143"/>
  <c r="B143"/>
  <c r="T142"/>
  <c r="R142"/>
  <c r="S142" s="1"/>
  <c r="Q142"/>
  <c r="P142"/>
  <c r="N142"/>
  <c r="M142"/>
  <c r="K142"/>
  <c r="J142"/>
  <c r="H142"/>
  <c r="G142"/>
  <c r="E142"/>
  <c r="D142"/>
  <c r="B142"/>
  <c r="T141"/>
  <c r="R141"/>
  <c r="S141" s="1"/>
  <c r="Q141"/>
  <c r="P141"/>
  <c r="N141"/>
  <c r="M141"/>
  <c r="K141"/>
  <c r="J141"/>
  <c r="H141"/>
  <c r="G141"/>
  <c r="E141"/>
  <c r="D141"/>
  <c r="B141"/>
  <c r="T140"/>
  <c r="R140"/>
  <c r="S140" s="1"/>
  <c r="Q140"/>
  <c r="P140"/>
  <c r="N140"/>
  <c r="M140"/>
  <c r="K140"/>
  <c r="J140"/>
  <c r="H140"/>
  <c r="G140"/>
  <c r="E140"/>
  <c r="D140"/>
  <c r="B140"/>
  <c r="T139"/>
  <c r="R139"/>
  <c r="S139" s="1"/>
  <c r="Q139"/>
  <c r="P139"/>
  <c r="N139"/>
  <c r="M139"/>
  <c r="K139"/>
  <c r="J139"/>
  <c r="H139"/>
  <c r="G139"/>
  <c r="E139"/>
  <c r="D139"/>
  <c r="B139"/>
  <c r="T138"/>
  <c r="R138"/>
  <c r="S138" s="1"/>
  <c r="Q138"/>
  <c r="P138"/>
  <c r="N138"/>
  <c r="M138"/>
  <c r="K138"/>
  <c r="J138"/>
  <c r="H138"/>
  <c r="G138"/>
  <c r="E138"/>
  <c r="D138"/>
  <c r="B138"/>
  <c r="T137"/>
  <c r="R137"/>
  <c r="S137" s="1"/>
  <c r="Q137"/>
  <c r="P137"/>
  <c r="N137"/>
  <c r="M137"/>
  <c r="K137"/>
  <c r="J137"/>
  <c r="H137"/>
  <c r="G137"/>
  <c r="E137"/>
  <c r="D137"/>
  <c r="B137"/>
  <c r="T136"/>
  <c r="R136"/>
  <c r="S136" s="1"/>
  <c r="Q136"/>
  <c r="P136"/>
  <c r="N136"/>
  <c r="M136"/>
  <c r="K136"/>
  <c r="J136"/>
  <c r="H136"/>
  <c r="G136"/>
  <c r="E136"/>
  <c r="D136"/>
  <c r="B136"/>
  <c r="T135"/>
  <c r="R135"/>
  <c r="S135" s="1"/>
  <c r="Q135"/>
  <c r="P135"/>
  <c r="N135"/>
  <c r="M135"/>
  <c r="K135"/>
  <c r="J135"/>
  <c r="H135"/>
  <c r="G135"/>
  <c r="E135"/>
  <c r="D135"/>
  <c r="B135"/>
  <c r="T134"/>
  <c r="R134"/>
  <c r="S134" s="1"/>
  <c r="Q134"/>
  <c r="P134"/>
  <c r="N134"/>
  <c r="M134"/>
  <c r="K134"/>
  <c r="J134"/>
  <c r="H134"/>
  <c r="G134"/>
  <c r="E134"/>
  <c r="D134"/>
  <c r="B134"/>
  <c r="T133"/>
  <c r="R133"/>
  <c r="S133" s="1"/>
  <c r="Q133"/>
  <c r="P133"/>
  <c r="N133"/>
  <c r="M133"/>
  <c r="K133"/>
  <c r="J133"/>
  <c r="H133"/>
  <c r="G133"/>
  <c r="E133"/>
  <c r="D133"/>
  <c r="B133"/>
  <c r="T132"/>
  <c r="R132"/>
  <c r="S132" s="1"/>
  <c r="Q132"/>
  <c r="P132"/>
  <c r="N132"/>
  <c r="M132"/>
  <c r="K132"/>
  <c r="J132"/>
  <c r="H132"/>
  <c r="G132"/>
  <c r="E132"/>
  <c r="D132"/>
  <c r="B132"/>
  <c r="T131"/>
  <c r="R131"/>
  <c r="S131" s="1"/>
  <c r="Q131"/>
  <c r="P131"/>
  <c r="N131"/>
  <c r="M131"/>
  <c r="K131"/>
  <c r="J131"/>
  <c r="H131"/>
  <c r="G131"/>
  <c r="E131"/>
  <c r="D131"/>
  <c r="B131"/>
  <c r="T130"/>
  <c r="R130"/>
  <c r="S130" s="1"/>
  <c r="Q130"/>
  <c r="P130"/>
  <c r="N130"/>
  <c r="M130"/>
  <c r="K130"/>
  <c r="J130"/>
  <c r="H130"/>
  <c r="G130"/>
  <c r="E130"/>
  <c r="D130"/>
  <c r="B130"/>
  <c r="T129"/>
  <c r="R129"/>
  <c r="S129" s="1"/>
  <c r="Q129"/>
  <c r="P129"/>
  <c r="N129"/>
  <c r="M129"/>
  <c r="K129"/>
  <c r="J129"/>
  <c r="H129"/>
  <c r="G129"/>
  <c r="E129"/>
  <c r="D129"/>
  <c r="B129"/>
  <c r="T128"/>
  <c r="R128"/>
  <c r="S128" s="1"/>
  <c r="Q128"/>
  <c r="P128"/>
  <c r="N128"/>
  <c r="M128"/>
  <c r="K128"/>
  <c r="J128"/>
  <c r="H128"/>
  <c r="G128"/>
  <c r="E128"/>
  <c r="D128"/>
  <c r="B128"/>
  <c r="T127"/>
  <c r="R127"/>
  <c r="S127" s="1"/>
  <c r="Q127"/>
  <c r="P127"/>
  <c r="N127"/>
  <c r="M127"/>
  <c r="K127"/>
  <c r="J127"/>
  <c r="H127"/>
  <c r="G127"/>
  <c r="E127"/>
  <c r="D127"/>
  <c r="B127"/>
  <c r="T126"/>
  <c r="R126"/>
  <c r="S126" s="1"/>
  <c r="Q126"/>
  <c r="P126"/>
  <c r="N126"/>
  <c r="M126"/>
  <c r="K126"/>
  <c r="J126"/>
  <c r="H126"/>
  <c r="G126"/>
  <c r="E126"/>
  <c r="D126"/>
  <c r="B126"/>
  <c r="T125"/>
  <c r="R125"/>
  <c r="S125" s="1"/>
  <c r="Q125"/>
  <c r="P125"/>
  <c r="N125"/>
  <c r="M125"/>
  <c r="K125"/>
  <c r="J125"/>
  <c r="H125"/>
  <c r="G125"/>
  <c r="E125"/>
  <c r="D125"/>
  <c r="B125"/>
  <c r="T124"/>
  <c r="R124"/>
  <c r="S124" s="1"/>
  <c r="Q124"/>
  <c r="P124"/>
  <c r="N124"/>
  <c r="M124"/>
  <c r="K124"/>
  <c r="J124"/>
  <c r="H124"/>
  <c r="G124"/>
  <c r="E124"/>
  <c r="D124"/>
  <c r="B124"/>
  <c r="T123"/>
  <c r="R123"/>
  <c r="S123" s="1"/>
  <c r="Q123"/>
  <c r="P123"/>
  <c r="N123"/>
  <c r="M123"/>
  <c r="K123"/>
  <c r="J123"/>
  <c r="H123"/>
  <c r="G123"/>
  <c r="E123"/>
  <c r="D123"/>
  <c r="B123"/>
  <c r="T122"/>
  <c r="R122"/>
  <c r="S122" s="1"/>
  <c r="Q122"/>
  <c r="P122"/>
  <c r="N122"/>
  <c r="M122"/>
  <c r="K122"/>
  <c r="J122"/>
  <c r="H122"/>
  <c r="G122"/>
  <c r="E122"/>
  <c r="D122"/>
  <c r="B122"/>
  <c r="T121"/>
  <c r="R121"/>
  <c r="S121" s="1"/>
  <c r="Q121"/>
  <c r="P121"/>
  <c r="N121"/>
  <c r="M121"/>
  <c r="K121"/>
  <c r="J121"/>
  <c r="H121"/>
  <c r="G121"/>
  <c r="E121"/>
  <c r="D121"/>
  <c r="B121"/>
  <c r="T120"/>
  <c r="R120"/>
  <c r="S120" s="1"/>
  <c r="Q120"/>
  <c r="P120"/>
  <c r="N120"/>
  <c r="M120"/>
  <c r="K120"/>
  <c r="J120"/>
  <c r="H120"/>
  <c r="G120"/>
  <c r="E120"/>
  <c r="D120"/>
  <c r="B120"/>
  <c r="T169"/>
  <c r="R169"/>
  <c r="S169" s="1"/>
  <c r="Q169"/>
  <c r="P169"/>
  <c r="N169"/>
  <c r="M169"/>
  <c r="K169"/>
  <c r="J169"/>
  <c r="H169"/>
  <c r="G169"/>
  <c r="E169"/>
  <c r="D169"/>
  <c r="B169"/>
  <c r="T168"/>
  <c r="R168"/>
  <c r="S168" s="1"/>
  <c r="Q168"/>
  <c r="P168"/>
  <c r="N168"/>
  <c r="M168"/>
  <c r="K168"/>
  <c r="J168"/>
  <c r="H168"/>
  <c r="G168"/>
  <c r="E168"/>
  <c r="D168"/>
  <c r="B168"/>
  <c r="T167"/>
  <c r="R167"/>
  <c r="S167" s="1"/>
  <c r="Q167"/>
  <c r="P167"/>
  <c r="N167"/>
  <c r="M167"/>
  <c r="K167"/>
  <c r="J167"/>
  <c r="H167"/>
  <c r="G167"/>
  <c r="E167"/>
  <c r="D167"/>
  <c r="B167"/>
  <c r="T166"/>
  <c r="R166"/>
  <c r="S166" s="1"/>
  <c r="Q166"/>
  <c r="P166"/>
  <c r="N166"/>
  <c r="M166"/>
  <c r="K166"/>
  <c r="J166"/>
  <c r="H166"/>
  <c r="G166"/>
  <c r="E166"/>
  <c r="D166"/>
  <c r="B166"/>
  <c r="T119"/>
  <c r="R119"/>
  <c r="S119" s="1"/>
  <c r="Q119"/>
  <c r="P119"/>
  <c r="N119"/>
  <c r="M119"/>
  <c r="K119"/>
  <c r="J119"/>
  <c r="H119"/>
  <c r="G119"/>
  <c r="E119"/>
  <c r="D119"/>
  <c r="B119"/>
  <c r="T118"/>
  <c r="R118"/>
  <c r="S118" s="1"/>
  <c r="Q118"/>
  <c r="P118"/>
  <c r="N118"/>
  <c r="M118"/>
  <c r="K118"/>
  <c r="J118"/>
  <c r="H118"/>
  <c r="G118"/>
  <c r="E118"/>
  <c r="D118"/>
  <c r="B118"/>
  <c r="T117"/>
  <c r="R117"/>
  <c r="S117" s="1"/>
  <c r="Q117"/>
  <c r="P117"/>
  <c r="N117"/>
  <c r="M117"/>
  <c r="K117"/>
  <c r="J117"/>
  <c r="H117"/>
  <c r="G117"/>
  <c r="E117"/>
  <c r="D117"/>
  <c r="B117"/>
  <c r="T116"/>
  <c r="R116"/>
  <c r="S116" s="1"/>
  <c r="Q116"/>
  <c r="P116"/>
  <c r="N116"/>
  <c r="M116"/>
  <c r="K116"/>
  <c r="J116"/>
  <c r="H116"/>
  <c r="G116"/>
  <c r="E116"/>
  <c r="D116"/>
  <c r="B116"/>
  <c r="T115"/>
  <c r="R115"/>
  <c r="S115" s="1"/>
  <c r="Q115"/>
  <c r="P115"/>
  <c r="N115"/>
  <c r="M115"/>
  <c r="K115"/>
  <c r="J115"/>
  <c r="H115"/>
  <c r="G115"/>
  <c r="E115"/>
  <c r="D115"/>
  <c r="B115"/>
  <c r="T114"/>
  <c r="R114"/>
  <c r="S114" s="1"/>
  <c r="Q114"/>
  <c r="P114"/>
  <c r="N114"/>
  <c r="M114"/>
  <c r="K114"/>
  <c r="J114"/>
  <c r="H114"/>
  <c r="G114"/>
  <c r="E114"/>
  <c r="D114"/>
  <c r="B114"/>
  <c r="T113"/>
  <c r="R113"/>
  <c r="S113" s="1"/>
  <c r="Q113"/>
  <c r="P113"/>
  <c r="N113"/>
  <c r="M113"/>
  <c r="K113"/>
  <c r="J113"/>
  <c r="H113"/>
  <c r="G113"/>
  <c r="E113"/>
  <c r="D113"/>
  <c r="B113"/>
  <c r="T112"/>
  <c r="R112"/>
  <c r="S112" s="1"/>
  <c r="Q112"/>
  <c r="P112"/>
  <c r="N112"/>
  <c r="M112"/>
  <c r="K112"/>
  <c r="J112"/>
  <c r="H112"/>
  <c r="G112"/>
  <c r="E112"/>
  <c r="D112"/>
  <c r="B112"/>
  <c r="T111"/>
  <c r="R111"/>
  <c r="S111" s="1"/>
  <c r="Q111"/>
  <c r="P111"/>
  <c r="N111"/>
  <c r="M111"/>
  <c r="K111"/>
  <c r="J111"/>
  <c r="H111"/>
  <c r="G111"/>
  <c r="E111"/>
  <c r="D111"/>
  <c r="B111"/>
  <c r="T110"/>
  <c r="R110"/>
  <c r="S110" s="1"/>
  <c r="Q110"/>
  <c r="P110"/>
  <c r="N110"/>
  <c r="M110"/>
  <c r="K110"/>
  <c r="J110"/>
  <c r="H110"/>
  <c r="G110"/>
  <c r="E110"/>
  <c r="D110"/>
  <c r="B110"/>
  <c r="T109"/>
  <c r="R109"/>
  <c r="S109" s="1"/>
  <c r="Q109"/>
  <c r="P109"/>
  <c r="N109"/>
  <c r="M109"/>
  <c r="K109"/>
  <c r="J109"/>
  <c r="H109"/>
  <c r="G109"/>
  <c r="E109"/>
  <c r="D109"/>
  <c r="B109"/>
  <c r="T108"/>
  <c r="R108"/>
  <c r="S108" s="1"/>
  <c r="Q108"/>
  <c r="P108"/>
  <c r="N108"/>
  <c r="M108"/>
  <c r="K108"/>
  <c r="J108"/>
  <c r="H108"/>
  <c r="G108"/>
  <c r="E108"/>
  <c r="D108"/>
  <c r="B108"/>
  <c r="T107"/>
  <c r="R107"/>
  <c r="S107" s="1"/>
  <c r="Q107"/>
  <c r="P107"/>
  <c r="N107"/>
  <c r="M107"/>
  <c r="K107"/>
  <c r="J107"/>
  <c r="H107"/>
  <c r="G107"/>
  <c r="E107"/>
  <c r="D107"/>
  <c r="B107"/>
  <c r="T106"/>
  <c r="R106"/>
  <c r="S106" s="1"/>
  <c r="Q106"/>
  <c r="P106"/>
  <c r="N106"/>
  <c r="M106"/>
  <c r="K106"/>
  <c r="J106"/>
  <c r="H106"/>
  <c r="G106"/>
  <c r="E106"/>
  <c r="D106"/>
  <c r="B106"/>
  <c r="T105"/>
  <c r="R105"/>
  <c r="S105" s="1"/>
  <c r="Q105"/>
  <c r="P105"/>
  <c r="N105"/>
  <c r="M105"/>
  <c r="K105"/>
  <c r="J105"/>
  <c r="H105"/>
  <c r="G105"/>
  <c r="E105"/>
  <c r="D105"/>
  <c r="B105"/>
  <c r="T104"/>
  <c r="R104"/>
  <c r="S104" s="1"/>
  <c r="Q104"/>
  <c r="P104"/>
  <c r="N104"/>
  <c r="M104"/>
  <c r="K104"/>
  <c r="J104"/>
  <c r="H104"/>
  <c r="G104"/>
  <c r="E104"/>
  <c r="D104"/>
  <c r="B104"/>
  <c r="T103"/>
  <c r="R103"/>
  <c r="S103" s="1"/>
  <c r="Q103"/>
  <c r="P103"/>
  <c r="N103"/>
  <c r="M103"/>
  <c r="K103"/>
  <c r="J103"/>
  <c r="H103"/>
  <c r="G103"/>
  <c r="E103"/>
  <c r="D103"/>
  <c r="B103"/>
  <c r="T102"/>
  <c r="R102"/>
  <c r="S102" s="1"/>
  <c r="Q102"/>
  <c r="P102"/>
  <c r="N102"/>
  <c r="M102"/>
  <c r="K102"/>
  <c r="J102"/>
  <c r="H102"/>
  <c r="G102"/>
  <c r="E102"/>
  <c r="D102"/>
  <c r="B102"/>
  <c r="T101"/>
  <c r="R101"/>
  <c r="S101" s="1"/>
  <c r="Q101"/>
  <c r="P101"/>
  <c r="N101"/>
  <c r="M101"/>
  <c r="K101"/>
  <c r="J101"/>
  <c r="H101"/>
  <c r="G101"/>
  <c r="E101"/>
  <c r="D101"/>
  <c r="B101"/>
  <c r="T100"/>
  <c r="R100"/>
  <c r="S100" s="1"/>
  <c r="Q100"/>
  <c r="P100"/>
  <c r="N100"/>
  <c r="M100"/>
  <c r="K100"/>
  <c r="J100"/>
  <c r="H100"/>
  <c r="G100"/>
  <c r="E100"/>
  <c r="D100"/>
  <c r="B100"/>
  <c r="T99"/>
  <c r="R99"/>
  <c r="S99" s="1"/>
  <c r="Q99"/>
  <c r="P99"/>
  <c r="N99"/>
  <c r="M99"/>
  <c r="K99"/>
  <c r="J99"/>
  <c r="H99"/>
  <c r="G99"/>
  <c r="E99"/>
  <c r="D99"/>
  <c r="B99"/>
  <c r="T98"/>
  <c r="R98"/>
  <c r="S98" s="1"/>
  <c r="Q98"/>
  <c r="P98"/>
  <c r="N98"/>
  <c r="M98"/>
  <c r="K98"/>
  <c r="J98"/>
  <c r="H98"/>
  <c r="G98"/>
  <c r="E98"/>
  <c r="D98"/>
  <c r="B98"/>
  <c r="T97"/>
  <c r="R97"/>
  <c r="S97" s="1"/>
  <c r="Q97"/>
  <c r="P97"/>
  <c r="N97"/>
  <c r="M97"/>
  <c r="K97"/>
  <c r="J97"/>
  <c r="H97"/>
  <c r="G97"/>
  <c r="E97"/>
  <c r="D97"/>
  <c r="B97"/>
  <c r="T96"/>
  <c r="R96"/>
  <c r="S96" s="1"/>
  <c r="Q96"/>
  <c r="P96"/>
  <c r="N96"/>
  <c r="M96"/>
  <c r="K96"/>
  <c r="J96"/>
  <c r="H96"/>
  <c r="G96"/>
  <c r="E96"/>
  <c r="D96"/>
  <c r="B96"/>
  <c r="T95"/>
  <c r="R95"/>
  <c r="S95" s="1"/>
  <c r="Q95"/>
  <c r="P95"/>
  <c r="N95"/>
  <c r="M95"/>
  <c r="K95"/>
  <c r="J95"/>
  <c r="H95"/>
  <c r="G95"/>
  <c r="E95"/>
  <c r="D95"/>
  <c r="B95"/>
  <c r="T94"/>
  <c r="R94"/>
  <c r="S94" s="1"/>
  <c r="Q94"/>
  <c r="P94"/>
  <c r="N94"/>
  <c r="M94"/>
  <c r="K94"/>
  <c r="J94"/>
  <c r="H94"/>
  <c r="G94"/>
  <c r="E94"/>
  <c r="D94"/>
  <c r="B94"/>
  <c r="T93"/>
  <c r="R93"/>
  <c r="S93" s="1"/>
  <c r="Q93"/>
  <c r="P93"/>
  <c r="N93"/>
  <c r="M93"/>
  <c r="K93"/>
  <c r="J93"/>
  <c r="H93"/>
  <c r="G93"/>
  <c r="E93"/>
  <c r="D93"/>
  <c r="B93"/>
  <c r="T92"/>
  <c r="R92"/>
  <c r="S92" s="1"/>
  <c r="Q92"/>
  <c r="P92"/>
  <c r="N92"/>
  <c r="M92"/>
  <c r="K92"/>
  <c r="J92"/>
  <c r="H92"/>
  <c r="G92"/>
  <c r="E92"/>
  <c r="D92"/>
  <c r="B92"/>
  <c r="T91"/>
  <c r="R91"/>
  <c r="S91" s="1"/>
  <c r="Q91"/>
  <c r="P91"/>
  <c r="N91"/>
  <c r="M91"/>
  <c r="K91"/>
  <c r="J91"/>
  <c r="H91"/>
  <c r="G91"/>
  <c r="E91"/>
  <c r="D91"/>
  <c r="B91"/>
  <c r="T90"/>
  <c r="R90"/>
  <c r="S90" s="1"/>
  <c r="Q90"/>
  <c r="P90"/>
  <c r="N90"/>
  <c r="M90"/>
  <c r="K90"/>
  <c r="J90"/>
  <c r="H90"/>
  <c r="G90"/>
  <c r="E90"/>
  <c r="D90"/>
  <c r="B90"/>
  <c r="T89"/>
  <c r="R89"/>
  <c r="S89" s="1"/>
  <c r="Q89"/>
  <c r="P89"/>
  <c r="N89"/>
  <c r="M89"/>
  <c r="K89"/>
  <c r="J89"/>
  <c r="H89"/>
  <c r="G89"/>
  <c r="E89"/>
  <c r="D89"/>
  <c r="B89"/>
  <c r="T88"/>
  <c r="R88"/>
  <c r="S88" s="1"/>
  <c r="Q88"/>
  <c r="P88"/>
  <c r="N88"/>
  <c r="M88"/>
  <c r="K88"/>
  <c r="J88"/>
  <c r="H88"/>
  <c r="G88"/>
  <c r="E88"/>
  <c r="D88"/>
  <c r="B88"/>
  <c r="T87"/>
  <c r="R87"/>
  <c r="S87" s="1"/>
  <c r="Q87"/>
  <c r="P87"/>
  <c r="N87"/>
  <c r="M87"/>
  <c r="K87"/>
  <c r="J87"/>
  <c r="H87"/>
  <c r="G87"/>
  <c r="E87"/>
  <c r="D87"/>
  <c r="B87"/>
  <c r="T86"/>
  <c r="R86"/>
  <c r="S86" s="1"/>
  <c r="Q86"/>
  <c r="P86"/>
  <c r="N86"/>
  <c r="M86"/>
  <c r="K86"/>
  <c r="J86"/>
  <c r="H86"/>
  <c r="G86"/>
  <c r="E86"/>
  <c r="D86"/>
  <c r="B86"/>
  <c r="T85"/>
  <c r="R85"/>
  <c r="S85" s="1"/>
  <c r="Q85"/>
  <c r="P85"/>
  <c r="N85"/>
  <c r="M85"/>
  <c r="K85"/>
  <c r="J85"/>
  <c r="H85"/>
  <c r="G85"/>
  <c r="E85"/>
  <c r="D85"/>
  <c r="B85"/>
  <c r="T84"/>
  <c r="R84"/>
  <c r="S84" s="1"/>
  <c r="Q84"/>
  <c r="P84"/>
  <c r="N84"/>
  <c r="M84"/>
  <c r="J84"/>
  <c r="H84"/>
  <c r="G84"/>
  <c r="E84"/>
  <c r="D84"/>
  <c r="B84"/>
  <c r="T83"/>
  <c r="R83"/>
  <c r="S83" s="1"/>
  <c r="Q83"/>
  <c r="P83"/>
  <c r="N83"/>
  <c r="M83"/>
  <c r="K83"/>
  <c r="J83"/>
  <c r="H83"/>
  <c r="G83"/>
  <c r="E83"/>
  <c r="D83"/>
  <c r="B83"/>
  <c r="T82"/>
  <c r="R82"/>
  <c r="S82" s="1"/>
  <c r="Q82"/>
  <c r="P82"/>
  <c r="N82"/>
  <c r="M82"/>
  <c r="K82"/>
  <c r="J82"/>
  <c r="H82"/>
  <c r="G82"/>
  <c r="E82"/>
  <c r="D82"/>
  <c r="B82"/>
  <c r="T81"/>
  <c r="R81"/>
  <c r="S81" s="1"/>
  <c r="Q81"/>
  <c r="P81"/>
  <c r="N81"/>
  <c r="M81"/>
  <c r="K81"/>
  <c r="J81"/>
  <c r="H81"/>
  <c r="G81"/>
  <c r="E81"/>
  <c r="D81"/>
  <c r="B81"/>
  <c r="T80"/>
  <c r="R80"/>
  <c r="S80" s="1"/>
  <c r="Q80"/>
  <c r="P80"/>
  <c r="N80"/>
  <c r="M80"/>
  <c r="K80"/>
  <c r="J80"/>
  <c r="H80"/>
  <c r="E80"/>
  <c r="D80"/>
  <c r="B80"/>
  <c r="T79"/>
  <c r="R79"/>
  <c r="S79" s="1"/>
  <c r="Q79"/>
  <c r="P79"/>
  <c r="N79"/>
  <c r="M79"/>
  <c r="K79"/>
  <c r="J79"/>
  <c r="H79"/>
  <c r="G79"/>
  <c r="E79"/>
  <c r="D79"/>
  <c r="B79"/>
  <c r="T78"/>
  <c r="R78"/>
  <c r="S78" s="1"/>
  <c r="Q78"/>
  <c r="P78"/>
  <c r="N78"/>
  <c r="M78"/>
  <c r="K78"/>
  <c r="J78"/>
  <c r="H78"/>
  <c r="G78"/>
  <c r="E78"/>
  <c r="D78"/>
  <c r="B78"/>
  <c r="T77"/>
  <c r="R77"/>
  <c r="S77" s="1"/>
  <c r="Q77"/>
  <c r="P77"/>
  <c r="N77"/>
  <c r="M77"/>
  <c r="K77"/>
  <c r="J77"/>
  <c r="H77"/>
  <c r="G77"/>
  <c r="E77"/>
  <c r="D77"/>
  <c r="B77"/>
  <c r="M170"/>
  <c r="G170"/>
  <c r="D170"/>
  <c r="B170"/>
  <c r="B76"/>
  <c r="B75"/>
  <c r="B74"/>
  <c r="B73"/>
  <c r="B72"/>
  <c r="B71"/>
  <c r="B70"/>
  <c r="B69"/>
  <c r="B68"/>
  <c r="B67"/>
  <c r="B66"/>
  <c r="B65"/>
  <c r="T76"/>
  <c r="R76"/>
  <c r="S76" s="1"/>
  <c r="Q76"/>
  <c r="P76"/>
  <c r="N76"/>
  <c r="M76"/>
  <c r="K76"/>
  <c r="J76"/>
  <c r="H76"/>
  <c r="G76"/>
  <c r="E76"/>
  <c r="D76"/>
  <c r="T75"/>
  <c r="R75"/>
  <c r="S75" s="1"/>
  <c r="Q75"/>
  <c r="P75"/>
  <c r="N75"/>
  <c r="M75"/>
  <c r="K75"/>
  <c r="J75"/>
  <c r="H75"/>
  <c r="G75"/>
  <c r="E75"/>
  <c r="D75"/>
  <c r="T74"/>
  <c r="R74"/>
  <c r="S74" s="1"/>
  <c r="Q74"/>
  <c r="P74"/>
  <c r="N74"/>
  <c r="M74"/>
  <c r="K74"/>
  <c r="J74"/>
  <c r="H74"/>
  <c r="G74"/>
  <c r="E74"/>
  <c r="D74"/>
  <c r="T73"/>
  <c r="R73"/>
  <c r="S73" s="1"/>
  <c r="Q73"/>
  <c r="P73"/>
  <c r="N73"/>
  <c r="M73"/>
  <c r="K73"/>
  <c r="J73"/>
  <c r="H73"/>
  <c r="G73"/>
  <c r="E73"/>
  <c r="D73"/>
  <c r="B60"/>
  <c r="E60"/>
  <c r="H60"/>
  <c r="K60"/>
  <c r="E34"/>
  <c r="B171"/>
  <c r="B64"/>
  <c r="B63"/>
  <c r="B62"/>
  <c r="B61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R171" l="1"/>
  <c r="S171" s="1"/>
  <c r="R170"/>
  <c r="S170" s="1"/>
  <c r="R72"/>
  <c r="S72" s="1"/>
  <c r="R71"/>
  <c r="S71" s="1"/>
  <c r="R70"/>
  <c r="S70" s="1"/>
  <c r="R69"/>
  <c r="S69" s="1"/>
  <c r="R68"/>
  <c r="S68" s="1"/>
  <c r="R67"/>
  <c r="S67" s="1"/>
  <c r="R66"/>
  <c r="S66" s="1"/>
  <c r="R65"/>
  <c r="S65" s="1"/>
  <c r="R64"/>
  <c r="S64" s="1"/>
  <c r="R63"/>
  <c r="S63" s="1"/>
  <c r="R62"/>
  <c r="S62" s="1"/>
  <c r="R61"/>
  <c r="S61" s="1"/>
  <c r="R60"/>
  <c r="S60" s="1"/>
  <c r="R59"/>
  <c r="S59" s="1"/>
  <c r="R58"/>
  <c r="S58" s="1"/>
  <c r="R57"/>
  <c r="S57" s="1"/>
  <c r="R56"/>
  <c r="S56" s="1"/>
  <c r="R55"/>
  <c r="S55" s="1"/>
  <c r="R54"/>
  <c r="S54" s="1"/>
  <c r="R53"/>
  <c r="S53" s="1"/>
  <c r="R52"/>
  <c r="S52" s="1"/>
  <c r="R51"/>
  <c r="S51" s="1"/>
  <c r="R50"/>
  <c r="S50" s="1"/>
  <c r="R48"/>
  <c r="S48" s="1"/>
  <c r="R47"/>
  <c r="S47" s="1"/>
  <c r="R46"/>
  <c r="S46" s="1"/>
  <c r="R45"/>
  <c r="S45" s="1"/>
  <c r="R44"/>
  <c r="S44" s="1"/>
  <c r="R43"/>
  <c r="S43" s="1"/>
  <c r="R42"/>
  <c r="S42" s="1"/>
  <c r="R41"/>
  <c r="S41" s="1"/>
  <c r="R40"/>
  <c r="S40" s="1"/>
  <c r="R39"/>
  <c r="S39" s="1"/>
  <c r="R38"/>
  <c r="S38" s="1"/>
  <c r="R37"/>
  <c r="S37" s="1"/>
  <c r="R36"/>
  <c r="S36" s="1"/>
  <c r="R35"/>
  <c r="S35" s="1"/>
  <c r="R34"/>
  <c r="S34" s="1"/>
  <c r="R33"/>
  <c r="S33" s="1"/>
  <c r="R32"/>
  <c r="S32" s="1"/>
  <c r="R31"/>
  <c r="S31" s="1"/>
  <c r="R30"/>
  <c r="S30" s="1"/>
  <c r="R29"/>
  <c r="S29" s="1"/>
  <c r="R28"/>
  <c r="S28" s="1"/>
  <c r="R27"/>
  <c r="S27" s="1"/>
  <c r="R26"/>
  <c r="S26" s="1"/>
  <c r="R25"/>
  <c r="S25" s="1"/>
  <c r="R24"/>
  <c r="S24" s="1"/>
  <c r="R23"/>
  <c r="S23" s="1"/>
  <c r="R22"/>
  <c r="S22" s="1"/>
  <c r="R21"/>
  <c r="S21" s="1"/>
  <c r="R20"/>
  <c r="S20" s="1"/>
  <c r="R19"/>
  <c r="S19" s="1"/>
  <c r="R18"/>
  <c r="S18" s="1"/>
  <c r="R17"/>
  <c r="S17" s="1"/>
  <c r="R16"/>
  <c r="S16" s="1"/>
  <c r="R15"/>
  <c r="S15" s="1"/>
  <c r="R14"/>
  <c r="S14" s="1"/>
  <c r="R13"/>
  <c r="S13" s="1"/>
  <c r="R12"/>
  <c r="S12" s="1"/>
  <c r="R11"/>
  <c r="S11" s="1"/>
  <c r="R10"/>
  <c r="S10" s="1"/>
  <c r="R9"/>
  <c r="S9" s="1"/>
  <c r="R8"/>
  <c r="S8" s="1"/>
  <c r="R7"/>
  <c r="S7" s="1"/>
  <c r="R49"/>
  <c r="S49" s="1"/>
  <c r="G35"/>
  <c r="T171"/>
  <c r="T170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P25"/>
  <c r="P24"/>
  <c r="P23"/>
  <c r="P22"/>
  <c r="P21"/>
  <c r="P20"/>
  <c r="P19"/>
  <c r="P18"/>
  <c r="P17"/>
  <c r="P16"/>
  <c r="P15"/>
  <c r="P14"/>
  <c r="P13"/>
  <c r="P12"/>
  <c r="P11"/>
  <c r="P10"/>
  <c r="P9"/>
  <c r="M14"/>
  <c r="J14"/>
  <c r="G14"/>
  <c r="D14"/>
  <c r="M13"/>
  <c r="M12"/>
  <c r="M11"/>
  <c r="M10"/>
  <c r="J13"/>
  <c r="J12"/>
  <c r="J11"/>
  <c r="J10"/>
  <c r="G13"/>
  <c r="G12"/>
  <c r="G11"/>
  <c r="G10"/>
  <c r="D12"/>
  <c r="D11"/>
  <c r="D10"/>
  <c r="M9"/>
  <c r="J9"/>
  <c r="G21"/>
  <c r="G20"/>
  <c r="G19"/>
  <c r="G18"/>
  <c r="G17"/>
  <c r="G16"/>
  <c r="G15"/>
  <c r="G9"/>
  <c r="D20"/>
  <c r="D19"/>
  <c r="D18"/>
  <c r="D17"/>
  <c r="D16"/>
  <c r="D15"/>
  <c r="D13"/>
  <c r="D9"/>
  <c r="Q171"/>
  <c r="P171"/>
  <c r="N171"/>
  <c r="M171"/>
  <c r="K171"/>
  <c r="J171"/>
  <c r="H171"/>
  <c r="G171"/>
  <c r="E171"/>
  <c r="D171"/>
  <c r="Q170"/>
  <c r="P170"/>
  <c r="N170"/>
  <c r="K170"/>
  <c r="J170"/>
  <c r="H170"/>
  <c r="E170"/>
  <c r="Q72"/>
  <c r="P72"/>
  <c r="N72"/>
  <c r="M72"/>
  <c r="K72"/>
  <c r="J72"/>
  <c r="H72"/>
  <c r="G72"/>
  <c r="E72"/>
  <c r="D72"/>
  <c r="Q71"/>
  <c r="P71"/>
  <c r="N71"/>
  <c r="M71"/>
  <c r="K71"/>
  <c r="J71"/>
  <c r="H71"/>
  <c r="G71"/>
  <c r="E71"/>
  <c r="D71"/>
  <c r="Q70"/>
  <c r="P70"/>
  <c r="N70"/>
  <c r="M70"/>
  <c r="K70"/>
  <c r="J70"/>
  <c r="H70"/>
  <c r="G70"/>
  <c r="E70"/>
  <c r="D70"/>
  <c r="Q69"/>
  <c r="P69"/>
  <c r="N69"/>
  <c r="M69"/>
  <c r="K69"/>
  <c r="J69"/>
  <c r="H69"/>
  <c r="G69"/>
  <c r="E69"/>
  <c r="D69"/>
  <c r="Q68"/>
  <c r="P68"/>
  <c r="N68"/>
  <c r="M68"/>
  <c r="K68"/>
  <c r="J68"/>
  <c r="H68"/>
  <c r="G68"/>
  <c r="E68"/>
  <c r="D68"/>
  <c r="Q67"/>
  <c r="P67"/>
  <c r="N67"/>
  <c r="M67"/>
  <c r="K67"/>
  <c r="J67"/>
  <c r="H67"/>
  <c r="G67"/>
  <c r="E67"/>
  <c r="D67"/>
  <c r="Q66"/>
  <c r="P66"/>
  <c r="N66"/>
  <c r="M66"/>
  <c r="K66"/>
  <c r="J66"/>
  <c r="H66"/>
  <c r="G66"/>
  <c r="E66"/>
  <c r="D66"/>
  <c r="Q65"/>
  <c r="P65"/>
  <c r="N65"/>
  <c r="M65"/>
  <c r="K65"/>
  <c r="J65"/>
  <c r="H65"/>
  <c r="G65"/>
  <c r="E65"/>
  <c r="D65"/>
  <c r="Q64"/>
  <c r="P64"/>
  <c r="N64"/>
  <c r="M64"/>
  <c r="K64"/>
  <c r="J64"/>
  <c r="H64"/>
  <c r="G64"/>
  <c r="E64"/>
  <c r="D64"/>
  <c r="Q63"/>
  <c r="P63"/>
  <c r="N63"/>
  <c r="M63"/>
  <c r="K63"/>
  <c r="J63"/>
  <c r="H63"/>
  <c r="G63"/>
  <c r="E63"/>
  <c r="D63"/>
  <c r="Q62"/>
  <c r="P62"/>
  <c r="N62"/>
  <c r="M62"/>
  <c r="K62"/>
  <c r="J62"/>
  <c r="H62"/>
  <c r="G62"/>
  <c r="E62"/>
  <c r="D62"/>
  <c r="Q61"/>
  <c r="P61"/>
  <c r="N61"/>
  <c r="M61"/>
  <c r="K61"/>
  <c r="J61"/>
  <c r="H61"/>
  <c r="G61"/>
  <c r="E61"/>
  <c r="D61"/>
  <c r="Q60"/>
  <c r="P60"/>
  <c r="N60"/>
  <c r="M60"/>
  <c r="J60"/>
  <c r="G60"/>
  <c r="D60"/>
  <c r="Q59"/>
  <c r="P59"/>
  <c r="N59"/>
  <c r="M59"/>
  <c r="K59"/>
  <c r="J59"/>
  <c r="H59"/>
  <c r="G59"/>
  <c r="E59"/>
  <c r="D59"/>
  <c r="Q58"/>
  <c r="P58"/>
  <c r="N58"/>
  <c r="M58"/>
  <c r="K58"/>
  <c r="J58"/>
  <c r="H58"/>
  <c r="G58"/>
  <c r="E58"/>
  <c r="D58"/>
  <c r="Q57"/>
  <c r="P57"/>
  <c r="N57"/>
  <c r="M57"/>
  <c r="K57"/>
  <c r="J57"/>
  <c r="H57"/>
  <c r="G57"/>
  <c r="E57"/>
  <c r="D57"/>
  <c r="Q56"/>
  <c r="P56"/>
  <c r="N56"/>
  <c r="M56"/>
  <c r="K56"/>
  <c r="J56"/>
  <c r="H56"/>
  <c r="G56"/>
  <c r="E56"/>
  <c r="D56"/>
  <c r="Q55"/>
  <c r="P55"/>
  <c r="N55"/>
  <c r="M55"/>
  <c r="K55"/>
  <c r="J55"/>
  <c r="H55"/>
  <c r="G55"/>
  <c r="E55"/>
  <c r="D55"/>
  <c r="Q54"/>
  <c r="P54"/>
  <c r="N54"/>
  <c r="M54"/>
  <c r="K54"/>
  <c r="J54"/>
  <c r="H54"/>
  <c r="G54"/>
  <c r="E54"/>
  <c r="D54"/>
  <c r="Q53"/>
  <c r="P53"/>
  <c r="N53"/>
  <c r="M53"/>
  <c r="K53"/>
  <c r="J53"/>
  <c r="H53"/>
  <c r="G53"/>
  <c r="E53"/>
  <c r="D53"/>
  <c r="Q52"/>
  <c r="P52"/>
  <c r="N52"/>
  <c r="M52"/>
  <c r="K52"/>
  <c r="J52"/>
  <c r="H52"/>
  <c r="G52"/>
  <c r="E52"/>
  <c r="D52"/>
  <c r="Q51"/>
  <c r="P51"/>
  <c r="N51"/>
  <c r="M51"/>
  <c r="K51"/>
  <c r="J51"/>
  <c r="H51"/>
  <c r="G51"/>
  <c r="E51"/>
  <c r="D51"/>
  <c r="Q50"/>
  <c r="P50"/>
  <c r="N50"/>
  <c r="M50"/>
  <c r="K50"/>
  <c r="J50"/>
  <c r="H50"/>
  <c r="G50"/>
  <c r="E50"/>
  <c r="D50"/>
  <c r="Q49"/>
  <c r="P49"/>
  <c r="N49"/>
  <c r="M49"/>
  <c r="K49"/>
  <c r="J49"/>
  <c r="H49"/>
  <c r="G49"/>
  <c r="E49"/>
  <c r="D49"/>
  <c r="Q48"/>
  <c r="P48"/>
  <c r="N48"/>
  <c r="M48"/>
  <c r="K48"/>
  <c r="J48"/>
  <c r="H48"/>
  <c r="G48"/>
  <c r="E48"/>
  <c r="D48"/>
  <c r="Q47"/>
  <c r="P47"/>
  <c r="N47"/>
  <c r="M47"/>
  <c r="K47"/>
  <c r="J47"/>
  <c r="H47"/>
  <c r="G47"/>
  <c r="E47"/>
  <c r="D47"/>
  <c r="Q46"/>
  <c r="P46"/>
  <c r="N46"/>
  <c r="M46"/>
  <c r="K46"/>
  <c r="J46"/>
  <c r="H46"/>
  <c r="G46"/>
  <c r="E46"/>
  <c r="D46"/>
  <c r="Q45"/>
  <c r="P45"/>
  <c r="N45"/>
  <c r="M45"/>
  <c r="K45"/>
  <c r="J45"/>
  <c r="H45"/>
  <c r="G45"/>
  <c r="E45"/>
  <c r="D45"/>
  <c r="Q44"/>
  <c r="P44"/>
  <c r="N44"/>
  <c r="M44"/>
  <c r="K44"/>
  <c r="J44"/>
  <c r="H44"/>
  <c r="G44"/>
  <c r="E44"/>
  <c r="D44"/>
  <c r="Q43"/>
  <c r="P43"/>
  <c r="N43"/>
  <c r="M43"/>
  <c r="K43"/>
  <c r="J43"/>
  <c r="H43"/>
  <c r="G43"/>
  <c r="E43"/>
  <c r="D43"/>
  <c r="Q42"/>
  <c r="P42"/>
  <c r="N42"/>
  <c r="M42"/>
  <c r="K42"/>
  <c r="J42"/>
  <c r="H42"/>
  <c r="G42"/>
  <c r="E42"/>
  <c r="D42"/>
  <c r="Q41"/>
  <c r="P41"/>
  <c r="N41"/>
  <c r="M41"/>
  <c r="K41"/>
  <c r="J41"/>
  <c r="H41"/>
  <c r="G41"/>
  <c r="E41"/>
  <c r="D41"/>
  <c r="Q40"/>
  <c r="P40"/>
  <c r="N40"/>
  <c r="M40"/>
  <c r="K40"/>
  <c r="J40"/>
  <c r="H40"/>
  <c r="G40"/>
  <c r="E40"/>
  <c r="D40"/>
  <c r="Q39"/>
  <c r="P39"/>
  <c r="N39"/>
  <c r="M39"/>
  <c r="K39"/>
  <c r="J39"/>
  <c r="H39"/>
  <c r="G39"/>
  <c r="E39"/>
  <c r="D39"/>
  <c r="Q38"/>
  <c r="P38"/>
  <c r="N38"/>
  <c r="M38"/>
  <c r="K38"/>
  <c r="J38"/>
  <c r="H38"/>
  <c r="G38"/>
  <c r="E38"/>
  <c r="D38"/>
  <c r="Q37"/>
  <c r="P37"/>
  <c r="N37"/>
  <c r="M37"/>
  <c r="K37"/>
  <c r="J37"/>
  <c r="H37"/>
  <c r="G37"/>
  <c r="E37"/>
  <c r="D37"/>
  <c r="Q36"/>
  <c r="P36"/>
  <c r="N36"/>
  <c r="M36"/>
  <c r="K36"/>
  <c r="J36"/>
  <c r="H36"/>
  <c r="G36"/>
  <c r="E36"/>
  <c r="D36"/>
  <c r="Q35"/>
  <c r="P35"/>
  <c r="N35"/>
  <c r="M35"/>
  <c r="K35"/>
  <c r="J35"/>
  <c r="H35"/>
  <c r="E35"/>
  <c r="D35"/>
  <c r="Q34"/>
  <c r="P34"/>
  <c r="N34"/>
  <c r="M34"/>
  <c r="K34"/>
  <c r="J34"/>
  <c r="H34"/>
  <c r="G34"/>
  <c r="D34"/>
  <c r="Q33"/>
  <c r="P33"/>
  <c r="N33"/>
  <c r="M33"/>
  <c r="K33"/>
  <c r="J33"/>
  <c r="H33"/>
  <c r="G33"/>
  <c r="E33"/>
  <c r="D33"/>
  <c r="Q32"/>
  <c r="P32"/>
  <c r="N32"/>
  <c r="M32"/>
  <c r="K32"/>
  <c r="J32"/>
  <c r="H32"/>
  <c r="G32"/>
  <c r="E32"/>
  <c r="D32"/>
  <c r="Q31"/>
  <c r="P31"/>
  <c r="N31"/>
  <c r="M31"/>
  <c r="K31"/>
  <c r="J31"/>
  <c r="H31"/>
  <c r="G31"/>
  <c r="E31"/>
  <c r="D31"/>
  <c r="Q30"/>
  <c r="P30"/>
  <c r="N30"/>
  <c r="M30"/>
  <c r="K30"/>
  <c r="J30"/>
  <c r="H30"/>
  <c r="G30"/>
  <c r="E30"/>
  <c r="D30"/>
  <c r="Q29"/>
  <c r="P29"/>
  <c r="N29"/>
  <c r="M29"/>
  <c r="K29"/>
  <c r="J29"/>
  <c r="H29"/>
  <c r="G29"/>
  <c r="E29"/>
  <c r="D29"/>
  <c r="Q28"/>
  <c r="P28"/>
  <c r="N28"/>
  <c r="M28"/>
  <c r="K28"/>
  <c r="J28"/>
  <c r="H28"/>
  <c r="G28"/>
  <c r="E28"/>
  <c r="D28"/>
  <c r="Q27"/>
  <c r="P27"/>
  <c r="N27"/>
  <c r="M27"/>
  <c r="K27"/>
  <c r="J27"/>
  <c r="H27"/>
  <c r="G27"/>
  <c r="E27"/>
  <c r="D27"/>
  <c r="Q26"/>
  <c r="P26"/>
  <c r="N26"/>
  <c r="M26"/>
  <c r="K26"/>
  <c r="J26"/>
  <c r="H26"/>
  <c r="G26"/>
  <c r="E26"/>
  <c r="D26"/>
  <c r="Q25"/>
  <c r="N25"/>
  <c r="M25"/>
  <c r="K25"/>
  <c r="J25"/>
  <c r="H25"/>
  <c r="G25"/>
  <c r="E25"/>
  <c r="D25"/>
  <c r="Q24"/>
  <c r="N24"/>
  <c r="M24"/>
  <c r="K24"/>
  <c r="J24"/>
  <c r="H24"/>
  <c r="G24"/>
  <c r="E24"/>
  <c r="D24"/>
  <c r="Q23"/>
  <c r="N23"/>
  <c r="M23"/>
  <c r="K23"/>
  <c r="J23"/>
  <c r="H23"/>
  <c r="G23"/>
  <c r="E23"/>
  <c r="D23"/>
  <c r="Q22"/>
  <c r="N22"/>
  <c r="M22"/>
  <c r="K22"/>
  <c r="J22"/>
  <c r="H22"/>
  <c r="G22"/>
  <c r="E22"/>
  <c r="D22"/>
  <c r="Q21"/>
  <c r="N21"/>
  <c r="M21"/>
  <c r="K21"/>
  <c r="J21"/>
  <c r="H21"/>
  <c r="E21"/>
  <c r="D21"/>
  <c r="Q20"/>
  <c r="N20"/>
  <c r="M20"/>
  <c r="K20"/>
  <c r="J20"/>
  <c r="H20"/>
  <c r="E20"/>
  <c r="Q19"/>
  <c r="N19"/>
  <c r="M19"/>
  <c r="K19"/>
  <c r="J19"/>
  <c r="H19"/>
  <c r="E19"/>
  <c r="Q18"/>
  <c r="N18"/>
  <c r="M18"/>
  <c r="K18"/>
  <c r="J18"/>
  <c r="H18"/>
  <c r="E18"/>
  <c r="Q17"/>
  <c r="N17"/>
  <c r="M17"/>
  <c r="K17"/>
  <c r="J17"/>
  <c r="H17"/>
  <c r="E17"/>
  <c r="Q16"/>
  <c r="N16"/>
  <c r="M16"/>
  <c r="K16"/>
  <c r="J16"/>
  <c r="H16"/>
  <c r="E16"/>
  <c r="Q15"/>
  <c r="N15"/>
  <c r="M15"/>
  <c r="K15"/>
  <c r="J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N10"/>
  <c r="K10"/>
  <c r="H10"/>
  <c r="E10"/>
  <c r="Q9"/>
  <c r="N9"/>
  <c r="K9"/>
  <c r="H9"/>
  <c r="E9"/>
  <c r="Q8"/>
  <c r="P8"/>
  <c r="N8"/>
  <c r="M8"/>
  <c r="K8"/>
  <c r="J8"/>
  <c r="H8"/>
  <c r="G8"/>
  <c r="E8"/>
  <c r="D8"/>
  <c r="P173" l="1"/>
  <c r="G173"/>
  <c r="M173"/>
  <c r="J173"/>
  <c r="D173"/>
</calcChain>
</file>

<file path=xl/sharedStrings.xml><?xml version="1.0" encoding="utf-8"?>
<sst xmlns="http://schemas.openxmlformats.org/spreadsheetml/2006/main" count="69" uniqueCount="43">
  <si>
    <t xml:space="preserve"> 2020 Danish Brown Leghorn Chick Data</t>
  </si>
  <si>
    <t>Hatching Start Date &amp; Time:</t>
  </si>
  <si>
    <t>Page 1/2</t>
  </si>
  <si>
    <t>Date &amp; Time</t>
  </si>
  <si>
    <t>Black</t>
  </si>
  <si>
    <t>White</t>
  </si>
  <si>
    <t>Green</t>
  </si>
  <si>
    <t>Red</t>
  </si>
  <si>
    <t>Spare</t>
  </si>
  <si>
    <t>Weight (gms)</t>
  </si>
  <si>
    <t>% Weight Increase</t>
  </si>
  <si>
    <t>Incremental</t>
  </si>
  <si>
    <t>Total</t>
  </si>
  <si>
    <t>---</t>
  </si>
  <si>
    <t>(Assumed)</t>
  </si>
  <si>
    <t>Average Daily Rate</t>
  </si>
  <si>
    <t>Numerical Date</t>
  </si>
  <si>
    <t>Days</t>
  </si>
  <si>
    <t>Gradualtion Day, Miss Blue in Solitary for the next 5 days at least</t>
  </si>
  <si>
    <t>Blue=1995g, Pink=1979g, Yellow=1958g - Miss Blue (Strike 2) in Solitary</t>
  </si>
  <si>
    <t>Miss Blue (Strike 3) in Solitary for the next 5 days then Glenna's Stewpot</t>
  </si>
  <si>
    <t>(gms)</t>
  </si>
  <si>
    <t>(Pounds)</t>
  </si>
  <si>
    <t>Average  Weight</t>
  </si>
  <si>
    <t>Notes</t>
  </si>
  <si>
    <t>Note: Graduation Rehearsal Day 1</t>
  </si>
  <si>
    <t>Note: Graduation Rehearsal Day 2. Old Miss Blue viciously attacks new pullets.</t>
  </si>
  <si>
    <t>Weight fluctuations are probably due to observed pecking order resolution.</t>
  </si>
  <si>
    <t>Miss Black is very aggressive eating the night beetles.</t>
  </si>
  <si>
    <t>Growth rates have resumed.</t>
  </si>
  <si>
    <t>Miss Blue was served as Chicken ala Phillipino last night.</t>
  </si>
  <si>
    <t>All chickens in coop together this night.</t>
  </si>
  <si>
    <t>Hot, Dry and Windy today.</t>
  </si>
  <si>
    <t>2nd egg, 38gm. 3rd egg, 36gm 10Sep2020.</t>
  </si>
  <si>
    <t>4th egg, 59gm, 15Sep2020</t>
  </si>
  <si>
    <t>5th egg, 39gm, 18Sep2020</t>
  </si>
  <si>
    <t>8th egg, 61gm, 20Sep2020</t>
  </si>
  <si>
    <t>9th egg, 36gm, 21Sep2020</t>
  </si>
  <si>
    <t>10th egg 37gm, 11th egg 38 gm,  12th egg 42gm, 22Sep2020</t>
  </si>
  <si>
    <t>1st egg 38gm, 07Sep.</t>
  </si>
  <si>
    <t>6th egg, 34gm, 7th egg 63gm, 19Sep2020</t>
  </si>
  <si>
    <t>#13-33gm, 23Sep; #14-38gm, #15-38gm, 24Sep; #16-39 gm, 25Sep2020</t>
  </si>
  <si>
    <t>#17-38g, #18-58g, #19-39g, 26Sep; #20-42g, #21-44 g, #22-55g, 27Sep2020</t>
  </si>
</sst>
</file>

<file path=xl/styles.xml><?xml version="1.0" encoding="utf-8"?>
<styleSheet xmlns="http://schemas.openxmlformats.org/spreadsheetml/2006/main">
  <numFmts count="5">
    <numFmt numFmtId="164" formatCode="dd\ mmm\ yyyy\ hh:mm"/>
    <numFmt numFmtId="165" formatCode="0.0%"/>
    <numFmt numFmtId="166" formatCode="0.000"/>
    <numFmt numFmtId="167" formatCode="[&gt;=100]#,##0;[&lt;100]0.0"/>
    <numFmt numFmtId="168" formatCode="[&gt;=1]#,##0%;[&lt;1]0.0%"/>
  </numFmts>
  <fonts count="15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0F0A0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vertical="center"/>
    </xf>
    <xf numFmtId="165" fontId="0" fillId="0" borderId="0" xfId="0" applyNumberFormat="1"/>
    <xf numFmtId="10" fontId="0" fillId="0" borderId="0" xfId="0" applyNumberFormat="1"/>
    <xf numFmtId="167" fontId="1" fillId="0" borderId="11" xfId="0" applyNumberFormat="1" applyFont="1" applyBorder="1" applyAlignment="1">
      <alignment horizontal="right" vertical="center"/>
    </xf>
    <xf numFmtId="167" fontId="1" fillId="0" borderId="11" xfId="0" applyNumberFormat="1" applyFont="1" applyBorder="1" applyAlignment="1">
      <alignment vertical="center"/>
    </xf>
    <xf numFmtId="167" fontId="1" fillId="0" borderId="19" xfId="0" applyNumberFormat="1" applyFont="1" applyBorder="1" applyAlignment="1">
      <alignment vertical="center"/>
    </xf>
    <xf numFmtId="168" fontId="1" fillId="0" borderId="16" xfId="0" applyNumberFormat="1" applyFont="1" applyBorder="1" applyAlignment="1">
      <alignment vertical="center"/>
    </xf>
    <xf numFmtId="168" fontId="1" fillId="0" borderId="12" xfId="0" applyNumberFormat="1" applyFont="1" applyBorder="1" applyAlignment="1">
      <alignment vertical="center"/>
    </xf>
    <xf numFmtId="168" fontId="1" fillId="0" borderId="20" xfId="0" applyNumberFormat="1" applyFont="1" applyBorder="1" applyAlignment="1">
      <alignment vertical="center"/>
    </xf>
    <xf numFmtId="168" fontId="1" fillId="0" borderId="21" xfId="0" applyNumberFormat="1" applyFont="1" applyBorder="1" applyAlignment="1">
      <alignment vertical="center"/>
    </xf>
    <xf numFmtId="168" fontId="1" fillId="0" borderId="17" xfId="0" applyNumberFormat="1" applyFont="1" applyBorder="1" applyAlignment="1">
      <alignment vertical="center"/>
    </xf>
    <xf numFmtId="168" fontId="1" fillId="0" borderId="22" xfId="0" applyNumberFormat="1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164" fontId="10" fillId="0" borderId="18" xfId="0" applyNumberFormat="1" applyFont="1" applyBorder="1" applyAlignment="1">
      <alignment vertical="center"/>
    </xf>
    <xf numFmtId="0" fontId="11" fillId="0" borderId="0" xfId="0" applyFont="1"/>
    <xf numFmtId="0" fontId="0" fillId="0" borderId="13" xfId="0" applyBorder="1"/>
    <xf numFmtId="1" fontId="11" fillId="0" borderId="13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19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2" fillId="0" borderId="29" xfId="0" applyFont="1" applyBorder="1"/>
    <xf numFmtId="0" fontId="12" fillId="0" borderId="0" xfId="0" applyFont="1"/>
    <xf numFmtId="0" fontId="13" fillId="0" borderId="0" xfId="0" applyFont="1"/>
    <xf numFmtId="166" fontId="14" fillId="0" borderId="30" xfId="0" applyNumberFormat="1" applyFont="1" applyBorder="1"/>
    <xf numFmtId="166" fontId="14" fillId="0" borderId="31" xfId="0" applyNumberFormat="1" applyFont="1" applyBorder="1"/>
    <xf numFmtId="166" fontId="11" fillId="0" borderId="0" xfId="0" applyNumberFormat="1" applyFont="1"/>
    <xf numFmtId="166" fontId="1" fillId="0" borderId="30" xfId="0" applyNumberFormat="1" applyFont="1" applyBorder="1" applyAlignment="1">
      <alignment horizontal="right" vertical="center"/>
    </xf>
    <xf numFmtId="167" fontId="1" fillId="0" borderId="3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wrapText="1" shrinkToFit="1"/>
    </xf>
    <xf numFmtId="0" fontId="12" fillId="0" borderId="0" xfId="0" applyFont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 shrinkToFit="1"/>
    </xf>
    <xf numFmtId="0" fontId="14" fillId="0" borderId="27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shrinkToFit="1"/>
    </xf>
    <xf numFmtId="0" fontId="0" fillId="0" borderId="8" xfId="0" applyBorder="1" applyAlignment="1">
      <alignment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C8C8"/>
      <color rgb="FFFF8C8C"/>
      <color rgb="FFA0F0A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aseline="0"/>
            </a:pPr>
            <a:r>
              <a:rPr lang="en-US" sz="2000" baseline="0"/>
              <a:t>2020 Danish Brown Leghorn Growth Data</a:t>
            </a:r>
          </a:p>
        </c:rich>
      </c:tx>
      <c:layout>
        <c:manualLayout>
          <c:xMode val="edge"/>
          <c:yMode val="edge"/>
          <c:x val="6.6225147969863896E-2"/>
          <c:y val="9.8251008476778548E-2"/>
        </c:manualLayout>
      </c:layout>
      <c:overlay val="1"/>
      <c:spPr>
        <a:solidFill>
          <a:schemeClr val="bg1"/>
        </a:solidFill>
        <a:ln w="19050">
          <a:solidFill>
            <a:schemeClr val="tx2">
              <a:lumMod val="40000"/>
              <a:lumOff val="60000"/>
            </a:schemeClr>
          </a:solidFill>
        </a:ln>
      </c:spPr>
    </c:title>
    <c:plotArea>
      <c:layout>
        <c:manualLayout>
          <c:layoutTarget val="inner"/>
          <c:xMode val="edge"/>
          <c:yMode val="edge"/>
          <c:x val="3.5301943532362212E-2"/>
          <c:y val="2.0532192617305812E-2"/>
          <c:w val="0.93721264093000456"/>
          <c:h val="0.89651729537508651"/>
        </c:manualLayout>
      </c:layout>
      <c:scatterChart>
        <c:scatterStyle val="lineMarker"/>
        <c:ser>
          <c:idx val="0"/>
          <c:order val="0"/>
          <c:tx>
            <c:v>Black</c:v>
          </c:tx>
          <c:spPr>
            <a:ln w="19050" cmpd="sng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6350" cap="rnd" cmpd="sng">
                <a:solidFill>
                  <a:schemeClr val="tx1"/>
                </a:solidFill>
              </a:ln>
            </c:spPr>
          </c:marker>
          <c:xVal>
            <c:numRef>
              <c:f>'Data Entry &amp; Calculations'!$A$7:$A$171</c:f>
              <c:numCache>
                <c:formatCode>dd\ mmm\ yyyy\ hh:mm</c:formatCode>
                <c:ptCount val="165"/>
                <c:pt idx="0">
                  <c:v>43943.916666666664</c:v>
                </c:pt>
                <c:pt idx="1">
                  <c:v>43944.625</c:v>
                </c:pt>
                <c:pt idx="2">
                  <c:v>43945.458333333336</c:v>
                </c:pt>
                <c:pt idx="3">
                  <c:v>43946.541666666664</c:v>
                </c:pt>
                <c:pt idx="4">
                  <c:v>43947.541666666664</c:v>
                </c:pt>
                <c:pt idx="5">
                  <c:v>43948.583333333336</c:v>
                </c:pt>
                <c:pt idx="6">
                  <c:v>43949.583333333336</c:v>
                </c:pt>
                <c:pt idx="7">
                  <c:v>43950.583333333336</c:v>
                </c:pt>
                <c:pt idx="8">
                  <c:v>43951.458333333336</c:v>
                </c:pt>
                <c:pt idx="9">
                  <c:v>43952.5</c:v>
                </c:pt>
                <c:pt idx="10">
                  <c:v>43953.583333333336</c:v>
                </c:pt>
                <c:pt idx="11">
                  <c:v>43954.583333333336</c:v>
                </c:pt>
                <c:pt idx="12">
                  <c:v>43955.583333333336</c:v>
                </c:pt>
                <c:pt idx="13">
                  <c:v>43956.583333333336</c:v>
                </c:pt>
                <c:pt idx="14">
                  <c:v>43957.583333333336</c:v>
                </c:pt>
                <c:pt idx="15">
                  <c:v>43958.583333333336</c:v>
                </c:pt>
                <c:pt idx="16">
                  <c:v>43959.583333333336</c:v>
                </c:pt>
                <c:pt idx="17">
                  <c:v>43960.625</c:v>
                </c:pt>
                <c:pt idx="18">
                  <c:v>43961.666666666664</c:v>
                </c:pt>
                <c:pt idx="19">
                  <c:v>43962.541666666664</c:v>
                </c:pt>
                <c:pt idx="20">
                  <c:v>43963.583333333336</c:v>
                </c:pt>
                <c:pt idx="21">
                  <c:v>43964.666666666664</c:v>
                </c:pt>
                <c:pt idx="22">
                  <c:v>43965.625</c:v>
                </c:pt>
                <c:pt idx="23">
                  <c:v>43966.625</c:v>
                </c:pt>
                <c:pt idx="24">
                  <c:v>43967.791666666664</c:v>
                </c:pt>
                <c:pt idx="25">
                  <c:v>43968.791666666664</c:v>
                </c:pt>
                <c:pt idx="26">
                  <c:v>43969.791666666664</c:v>
                </c:pt>
                <c:pt idx="27">
                  <c:v>43970.666666666664</c:v>
                </c:pt>
                <c:pt idx="28">
                  <c:v>43971.666666666664</c:v>
                </c:pt>
                <c:pt idx="29">
                  <c:v>43972.645833333336</c:v>
                </c:pt>
                <c:pt idx="30">
                  <c:v>43973.8125</c:v>
                </c:pt>
                <c:pt idx="31">
                  <c:v>43974.798611111109</c:v>
                </c:pt>
                <c:pt idx="32">
                  <c:v>43975.791666666664</c:v>
                </c:pt>
                <c:pt idx="33">
                  <c:v>43976.888888888891</c:v>
                </c:pt>
                <c:pt idx="34">
                  <c:v>43977.916666666664</c:v>
                </c:pt>
                <c:pt idx="35">
                  <c:v>43978.916666666664</c:v>
                </c:pt>
                <c:pt idx="36">
                  <c:v>43979.791666666664</c:v>
                </c:pt>
                <c:pt idx="37">
                  <c:v>43980.875</c:v>
                </c:pt>
                <c:pt idx="38">
                  <c:v>43981.9375</c:v>
                </c:pt>
                <c:pt idx="39">
                  <c:v>43982.895833333336</c:v>
                </c:pt>
                <c:pt idx="40">
                  <c:v>43983.958333333336</c:v>
                </c:pt>
                <c:pt idx="41">
                  <c:v>43984.854166666664</c:v>
                </c:pt>
                <c:pt idx="42">
                  <c:v>43985.9375</c:v>
                </c:pt>
                <c:pt idx="43">
                  <c:v>43986.854166666664</c:v>
                </c:pt>
                <c:pt idx="44">
                  <c:v>43987.822916666664</c:v>
                </c:pt>
                <c:pt idx="45">
                  <c:v>43988.833333333336</c:v>
                </c:pt>
                <c:pt idx="46">
                  <c:v>43989.847222222219</c:v>
                </c:pt>
                <c:pt idx="47">
                  <c:v>43990.902777777781</c:v>
                </c:pt>
                <c:pt idx="48">
                  <c:v>43991.833333333336</c:v>
                </c:pt>
                <c:pt idx="49">
                  <c:v>43992.854166666664</c:v>
                </c:pt>
                <c:pt idx="50">
                  <c:v>43993.875</c:v>
                </c:pt>
                <c:pt idx="51">
                  <c:v>43994.930555555555</c:v>
                </c:pt>
                <c:pt idx="52">
                  <c:v>43995.847222222219</c:v>
                </c:pt>
                <c:pt idx="53">
                  <c:v>43996.847222222219</c:v>
                </c:pt>
                <c:pt idx="54">
                  <c:v>43997.847222222219</c:v>
                </c:pt>
                <c:pt idx="55">
                  <c:v>43998.875</c:v>
                </c:pt>
                <c:pt idx="56">
                  <c:v>43999.833333333336</c:v>
                </c:pt>
                <c:pt idx="57">
                  <c:v>44000.888888888891</c:v>
                </c:pt>
                <c:pt idx="58">
                  <c:v>44001.916666666664</c:v>
                </c:pt>
                <c:pt idx="59">
                  <c:v>44002.854166666664</c:v>
                </c:pt>
                <c:pt idx="60">
                  <c:v>44003.854166666664</c:v>
                </c:pt>
                <c:pt idx="61">
                  <c:v>44004.951388888891</c:v>
                </c:pt>
                <c:pt idx="62">
                  <c:v>44005.833333333336</c:v>
                </c:pt>
                <c:pt idx="63">
                  <c:v>44006.916666666664</c:v>
                </c:pt>
                <c:pt idx="64">
                  <c:v>44007.861111111109</c:v>
                </c:pt>
                <c:pt idx="65">
                  <c:v>44008.875</c:v>
                </c:pt>
                <c:pt idx="66">
                  <c:v>44012.875</c:v>
                </c:pt>
                <c:pt idx="67">
                  <c:v>44014.833333333336</c:v>
                </c:pt>
                <c:pt idx="68">
                  <c:v>44017.854166666664</c:v>
                </c:pt>
                <c:pt idx="69">
                  <c:v>44025.5</c:v>
                </c:pt>
                <c:pt idx="70">
                  <c:v>44028.833333333336</c:v>
                </c:pt>
                <c:pt idx="71">
                  <c:v>44037.833333333336</c:v>
                </c:pt>
                <c:pt idx="72">
                  <c:v>44040.833333333336</c:v>
                </c:pt>
                <c:pt idx="73">
                  <c:v>44044.854166666664</c:v>
                </c:pt>
                <c:pt idx="74">
                  <c:v>44052</c:v>
                </c:pt>
                <c:pt idx="75">
                  <c:v>44057.895833333336</c:v>
                </c:pt>
                <c:pt idx="76">
                  <c:v>44061.895833333336</c:v>
                </c:pt>
                <c:pt idx="77">
                  <c:v>44066.833333333336</c:v>
                </c:pt>
                <c:pt idx="78">
                  <c:v>44070.854166666664</c:v>
                </c:pt>
                <c:pt idx="79">
                  <c:v>44073.875</c:v>
                </c:pt>
                <c:pt idx="80">
                  <c:v>44077.833333333336</c:v>
                </c:pt>
                <c:pt idx="81">
                  <c:v>44080.895833333336</c:v>
                </c:pt>
                <c:pt idx="82">
                  <c:v>44081.833333333336</c:v>
                </c:pt>
                <c:pt idx="83">
                  <c:v>44083.833333333336</c:v>
                </c:pt>
                <c:pt idx="84">
                  <c:v>44087.833333333336</c:v>
                </c:pt>
                <c:pt idx="85">
                  <c:v>44089.833333333336</c:v>
                </c:pt>
                <c:pt idx="86">
                  <c:v>44092.833333333336</c:v>
                </c:pt>
                <c:pt idx="87">
                  <c:v>44093.854166666664</c:v>
                </c:pt>
                <c:pt idx="88">
                  <c:v>44094.854166666664</c:v>
                </c:pt>
                <c:pt idx="89">
                  <c:v>44095.833333333336</c:v>
                </c:pt>
                <c:pt idx="90">
                  <c:v>44096.833333333336</c:v>
                </c:pt>
                <c:pt idx="91">
                  <c:v>44099.8125</c:v>
                </c:pt>
                <c:pt idx="92">
                  <c:v>44101.833333333336</c:v>
                </c:pt>
              </c:numCache>
            </c:numRef>
          </c:xVal>
          <c:yVal>
            <c:numRef>
              <c:f>'Data Entry &amp; Calculations'!$C$7:$C$171</c:f>
              <c:numCache>
                <c:formatCode>[&gt;=100]#,##0;[&lt;100]0.0</c:formatCode>
                <c:ptCount val="165"/>
                <c:pt idx="0">
                  <c:v>32.700000000000003</c:v>
                </c:pt>
                <c:pt idx="1">
                  <c:v>36.700000000000003</c:v>
                </c:pt>
                <c:pt idx="2">
                  <c:v>39.5</c:v>
                </c:pt>
                <c:pt idx="3">
                  <c:v>43.9</c:v>
                </c:pt>
                <c:pt idx="4">
                  <c:v>51.3</c:v>
                </c:pt>
                <c:pt idx="5">
                  <c:v>57</c:v>
                </c:pt>
                <c:pt idx="6">
                  <c:v>62.5</c:v>
                </c:pt>
                <c:pt idx="7">
                  <c:v>68.7</c:v>
                </c:pt>
                <c:pt idx="8">
                  <c:v>74.599999999999994</c:v>
                </c:pt>
                <c:pt idx="9">
                  <c:v>86</c:v>
                </c:pt>
                <c:pt idx="10">
                  <c:v>92.2</c:v>
                </c:pt>
                <c:pt idx="11">
                  <c:v>102.5</c:v>
                </c:pt>
                <c:pt idx="12">
                  <c:v>110</c:v>
                </c:pt>
                <c:pt idx="13">
                  <c:v>119</c:v>
                </c:pt>
                <c:pt idx="14">
                  <c:v>128</c:v>
                </c:pt>
                <c:pt idx="15">
                  <c:v>137</c:v>
                </c:pt>
                <c:pt idx="16">
                  <c:v>144</c:v>
                </c:pt>
                <c:pt idx="17">
                  <c:v>160</c:v>
                </c:pt>
                <c:pt idx="18">
                  <c:v>171</c:v>
                </c:pt>
                <c:pt idx="19">
                  <c:v>180</c:v>
                </c:pt>
                <c:pt idx="20">
                  <c:v>190</c:v>
                </c:pt>
                <c:pt idx="21">
                  <c:v>202</c:v>
                </c:pt>
                <c:pt idx="22">
                  <c:v>214</c:v>
                </c:pt>
                <c:pt idx="23">
                  <c:v>223</c:v>
                </c:pt>
                <c:pt idx="24">
                  <c:v>230</c:v>
                </c:pt>
                <c:pt idx="25">
                  <c:v>237</c:v>
                </c:pt>
                <c:pt idx="26">
                  <c:v>256</c:v>
                </c:pt>
                <c:pt idx="27">
                  <c:v>264</c:v>
                </c:pt>
                <c:pt idx="28">
                  <c:v>279</c:v>
                </c:pt>
                <c:pt idx="29">
                  <c:v>288</c:v>
                </c:pt>
                <c:pt idx="30">
                  <c:v>307</c:v>
                </c:pt>
                <c:pt idx="31">
                  <c:v>322</c:v>
                </c:pt>
                <c:pt idx="32">
                  <c:v>340</c:v>
                </c:pt>
                <c:pt idx="33">
                  <c:v>350</c:v>
                </c:pt>
                <c:pt idx="34">
                  <c:v>382</c:v>
                </c:pt>
                <c:pt idx="35">
                  <c:v>385</c:v>
                </c:pt>
                <c:pt idx="36">
                  <c:v>395</c:v>
                </c:pt>
                <c:pt idx="37">
                  <c:v>418</c:v>
                </c:pt>
                <c:pt idx="38">
                  <c:v>427</c:v>
                </c:pt>
                <c:pt idx="39">
                  <c:v>440</c:v>
                </c:pt>
                <c:pt idx="40">
                  <c:v>464</c:v>
                </c:pt>
                <c:pt idx="41">
                  <c:v>478</c:v>
                </c:pt>
                <c:pt idx="42">
                  <c:v>504</c:v>
                </c:pt>
                <c:pt idx="43">
                  <c:v>505</c:v>
                </c:pt>
                <c:pt idx="44">
                  <c:v>519</c:v>
                </c:pt>
                <c:pt idx="45">
                  <c:v>539</c:v>
                </c:pt>
                <c:pt idx="46">
                  <c:v>555</c:v>
                </c:pt>
                <c:pt idx="47">
                  <c:v>557</c:v>
                </c:pt>
                <c:pt idx="48">
                  <c:v>577</c:v>
                </c:pt>
                <c:pt idx="49">
                  <c:v>603</c:v>
                </c:pt>
                <c:pt idx="50">
                  <c:v>610</c:v>
                </c:pt>
                <c:pt idx="51">
                  <c:v>631</c:v>
                </c:pt>
                <c:pt idx="52">
                  <c:v>657</c:v>
                </c:pt>
                <c:pt idx="53">
                  <c:v>675</c:v>
                </c:pt>
                <c:pt idx="54">
                  <c:v>689</c:v>
                </c:pt>
                <c:pt idx="55">
                  <c:v>708</c:v>
                </c:pt>
                <c:pt idx="56">
                  <c:v>719</c:v>
                </c:pt>
                <c:pt idx="57">
                  <c:v>712</c:v>
                </c:pt>
                <c:pt idx="58">
                  <c:v>730</c:v>
                </c:pt>
                <c:pt idx="59">
                  <c:v>743</c:v>
                </c:pt>
                <c:pt idx="60">
                  <c:v>756</c:v>
                </c:pt>
                <c:pt idx="61">
                  <c:v>788</c:v>
                </c:pt>
                <c:pt idx="62">
                  <c:v>794</c:v>
                </c:pt>
                <c:pt idx="63">
                  <c:v>784</c:v>
                </c:pt>
                <c:pt idx="64">
                  <c:v>801</c:v>
                </c:pt>
                <c:pt idx="65">
                  <c:v>776</c:v>
                </c:pt>
                <c:pt idx="66">
                  <c:v>817</c:v>
                </c:pt>
                <c:pt idx="67">
                  <c:v>834</c:v>
                </c:pt>
                <c:pt idx="68">
                  <c:v>869</c:v>
                </c:pt>
                <c:pt idx="69">
                  <c:v>917</c:v>
                </c:pt>
                <c:pt idx="70">
                  <c:v>1010</c:v>
                </c:pt>
                <c:pt idx="71">
                  <c:v>1050</c:v>
                </c:pt>
                <c:pt idx="72">
                  <c:v>1086</c:v>
                </c:pt>
                <c:pt idx="73">
                  <c:v>1134</c:v>
                </c:pt>
                <c:pt idx="74">
                  <c:v>1295</c:v>
                </c:pt>
                <c:pt idx="75">
                  <c:v>1383</c:v>
                </c:pt>
                <c:pt idx="76">
                  <c:v>1443</c:v>
                </c:pt>
                <c:pt idx="77">
                  <c:v>1466</c:v>
                </c:pt>
                <c:pt idx="78">
                  <c:v>1495</c:v>
                </c:pt>
                <c:pt idx="79">
                  <c:v>1509</c:v>
                </c:pt>
                <c:pt idx="80">
                  <c:v>1591</c:v>
                </c:pt>
                <c:pt idx="81">
                  <c:v>1687</c:v>
                </c:pt>
                <c:pt idx="82">
                  <c:v>1630</c:v>
                </c:pt>
                <c:pt idx="83">
                  <c:v>1656</c:v>
                </c:pt>
                <c:pt idx="84">
                  <c:v>1626</c:v>
                </c:pt>
                <c:pt idx="85">
                  <c:v>1640</c:v>
                </c:pt>
                <c:pt idx="86">
                  <c:v>1728</c:v>
                </c:pt>
                <c:pt idx="87">
                  <c:v>1719</c:v>
                </c:pt>
                <c:pt idx="88">
                  <c:v>1676</c:v>
                </c:pt>
                <c:pt idx="89">
                  <c:v>1683</c:v>
                </c:pt>
                <c:pt idx="90">
                  <c:v>1691</c:v>
                </c:pt>
                <c:pt idx="91">
                  <c:v>1655</c:v>
                </c:pt>
                <c:pt idx="92">
                  <c:v>1647</c:v>
                </c:pt>
              </c:numCache>
            </c:numRef>
          </c:yVal>
        </c:ser>
        <c:ser>
          <c:idx val="1"/>
          <c:order val="1"/>
          <c:tx>
            <c:v>White</c:v>
          </c:tx>
          <c:spPr>
            <a:ln w="25400" cmpd="dbl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xVal>
            <c:numRef>
              <c:f>'Data Entry &amp; Calculations'!$A$7:$A$171</c:f>
              <c:numCache>
                <c:formatCode>dd\ mmm\ yyyy\ hh:mm</c:formatCode>
                <c:ptCount val="165"/>
                <c:pt idx="0">
                  <c:v>43943.916666666664</c:v>
                </c:pt>
                <c:pt idx="1">
                  <c:v>43944.625</c:v>
                </c:pt>
                <c:pt idx="2">
                  <c:v>43945.458333333336</c:v>
                </c:pt>
                <c:pt idx="3">
                  <c:v>43946.541666666664</c:v>
                </c:pt>
                <c:pt idx="4">
                  <c:v>43947.541666666664</c:v>
                </c:pt>
                <c:pt idx="5">
                  <c:v>43948.583333333336</c:v>
                </c:pt>
                <c:pt idx="6">
                  <c:v>43949.583333333336</c:v>
                </c:pt>
                <c:pt idx="7">
                  <c:v>43950.583333333336</c:v>
                </c:pt>
                <c:pt idx="8">
                  <c:v>43951.458333333336</c:v>
                </c:pt>
                <c:pt idx="9">
                  <c:v>43952.5</c:v>
                </c:pt>
                <c:pt idx="10">
                  <c:v>43953.583333333336</c:v>
                </c:pt>
                <c:pt idx="11">
                  <c:v>43954.583333333336</c:v>
                </c:pt>
                <c:pt idx="12">
                  <c:v>43955.583333333336</c:v>
                </c:pt>
                <c:pt idx="13">
                  <c:v>43956.583333333336</c:v>
                </c:pt>
                <c:pt idx="14">
                  <c:v>43957.583333333336</c:v>
                </c:pt>
                <c:pt idx="15">
                  <c:v>43958.583333333336</c:v>
                </c:pt>
                <c:pt idx="16">
                  <c:v>43959.583333333336</c:v>
                </c:pt>
                <c:pt idx="17">
                  <c:v>43960.625</c:v>
                </c:pt>
                <c:pt idx="18">
                  <c:v>43961.666666666664</c:v>
                </c:pt>
                <c:pt idx="19">
                  <c:v>43962.541666666664</c:v>
                </c:pt>
                <c:pt idx="20">
                  <c:v>43963.583333333336</c:v>
                </c:pt>
                <c:pt idx="21">
                  <c:v>43964.666666666664</c:v>
                </c:pt>
                <c:pt idx="22">
                  <c:v>43965.625</c:v>
                </c:pt>
                <c:pt idx="23">
                  <c:v>43966.625</c:v>
                </c:pt>
                <c:pt idx="24">
                  <c:v>43967.791666666664</c:v>
                </c:pt>
                <c:pt idx="25">
                  <c:v>43968.791666666664</c:v>
                </c:pt>
                <c:pt idx="26">
                  <c:v>43969.791666666664</c:v>
                </c:pt>
                <c:pt idx="27">
                  <c:v>43970.666666666664</c:v>
                </c:pt>
                <c:pt idx="28">
                  <c:v>43971.666666666664</c:v>
                </c:pt>
                <c:pt idx="29">
                  <c:v>43972.645833333336</c:v>
                </c:pt>
                <c:pt idx="30">
                  <c:v>43973.8125</c:v>
                </c:pt>
                <c:pt idx="31">
                  <c:v>43974.798611111109</c:v>
                </c:pt>
                <c:pt idx="32">
                  <c:v>43975.791666666664</c:v>
                </c:pt>
                <c:pt idx="33">
                  <c:v>43976.888888888891</c:v>
                </c:pt>
                <c:pt idx="34">
                  <c:v>43977.916666666664</c:v>
                </c:pt>
                <c:pt idx="35">
                  <c:v>43978.916666666664</c:v>
                </c:pt>
                <c:pt idx="36">
                  <c:v>43979.791666666664</c:v>
                </c:pt>
                <c:pt idx="37">
                  <c:v>43980.875</c:v>
                </c:pt>
                <c:pt idx="38">
                  <c:v>43981.9375</c:v>
                </c:pt>
                <c:pt idx="39">
                  <c:v>43982.895833333336</c:v>
                </c:pt>
                <c:pt idx="40">
                  <c:v>43983.958333333336</c:v>
                </c:pt>
                <c:pt idx="41">
                  <c:v>43984.854166666664</c:v>
                </c:pt>
                <c:pt idx="42">
                  <c:v>43985.9375</c:v>
                </c:pt>
                <c:pt idx="43">
                  <c:v>43986.854166666664</c:v>
                </c:pt>
                <c:pt idx="44">
                  <c:v>43987.822916666664</c:v>
                </c:pt>
                <c:pt idx="45">
                  <c:v>43988.833333333336</c:v>
                </c:pt>
                <c:pt idx="46">
                  <c:v>43989.847222222219</c:v>
                </c:pt>
                <c:pt idx="47">
                  <c:v>43990.902777777781</c:v>
                </c:pt>
                <c:pt idx="48">
                  <c:v>43991.833333333336</c:v>
                </c:pt>
                <c:pt idx="49">
                  <c:v>43992.854166666664</c:v>
                </c:pt>
                <c:pt idx="50">
                  <c:v>43993.875</c:v>
                </c:pt>
                <c:pt idx="51">
                  <c:v>43994.930555555555</c:v>
                </c:pt>
                <c:pt idx="52">
                  <c:v>43995.847222222219</c:v>
                </c:pt>
                <c:pt idx="53">
                  <c:v>43996.847222222219</c:v>
                </c:pt>
                <c:pt idx="54">
                  <c:v>43997.847222222219</c:v>
                </c:pt>
                <c:pt idx="55">
                  <c:v>43998.875</c:v>
                </c:pt>
                <c:pt idx="56">
                  <c:v>43999.833333333336</c:v>
                </c:pt>
                <c:pt idx="57">
                  <c:v>44000.888888888891</c:v>
                </c:pt>
                <c:pt idx="58">
                  <c:v>44001.916666666664</c:v>
                </c:pt>
                <c:pt idx="59">
                  <c:v>44002.854166666664</c:v>
                </c:pt>
                <c:pt idx="60">
                  <c:v>44003.854166666664</c:v>
                </c:pt>
                <c:pt idx="61">
                  <c:v>44004.951388888891</c:v>
                </c:pt>
                <c:pt idx="62">
                  <c:v>44005.833333333336</c:v>
                </c:pt>
                <c:pt idx="63">
                  <c:v>44006.916666666664</c:v>
                </c:pt>
                <c:pt idx="64">
                  <c:v>44007.861111111109</c:v>
                </c:pt>
                <c:pt idx="65">
                  <c:v>44008.875</c:v>
                </c:pt>
                <c:pt idx="66">
                  <c:v>44012.875</c:v>
                </c:pt>
                <c:pt idx="67">
                  <c:v>44014.833333333336</c:v>
                </c:pt>
                <c:pt idx="68">
                  <c:v>44017.854166666664</c:v>
                </c:pt>
                <c:pt idx="69">
                  <c:v>44025.5</c:v>
                </c:pt>
                <c:pt idx="70">
                  <c:v>44028.833333333336</c:v>
                </c:pt>
                <c:pt idx="71">
                  <c:v>44037.833333333336</c:v>
                </c:pt>
                <c:pt idx="72">
                  <c:v>44040.833333333336</c:v>
                </c:pt>
                <c:pt idx="73">
                  <c:v>44044.854166666664</c:v>
                </c:pt>
                <c:pt idx="74">
                  <c:v>44052</c:v>
                </c:pt>
                <c:pt idx="75">
                  <c:v>44057.895833333336</c:v>
                </c:pt>
                <c:pt idx="76">
                  <c:v>44061.895833333336</c:v>
                </c:pt>
                <c:pt idx="77">
                  <c:v>44066.833333333336</c:v>
                </c:pt>
                <c:pt idx="78">
                  <c:v>44070.854166666664</c:v>
                </c:pt>
                <c:pt idx="79">
                  <c:v>44073.875</c:v>
                </c:pt>
                <c:pt idx="80">
                  <c:v>44077.833333333336</c:v>
                </c:pt>
                <c:pt idx="81">
                  <c:v>44080.895833333336</c:v>
                </c:pt>
                <c:pt idx="82">
                  <c:v>44081.833333333336</c:v>
                </c:pt>
                <c:pt idx="83">
                  <c:v>44083.833333333336</c:v>
                </c:pt>
                <c:pt idx="84">
                  <c:v>44087.833333333336</c:v>
                </c:pt>
                <c:pt idx="85">
                  <c:v>44089.833333333336</c:v>
                </c:pt>
                <c:pt idx="86">
                  <c:v>44092.833333333336</c:v>
                </c:pt>
                <c:pt idx="87">
                  <c:v>44093.854166666664</c:v>
                </c:pt>
                <c:pt idx="88">
                  <c:v>44094.854166666664</c:v>
                </c:pt>
                <c:pt idx="89">
                  <c:v>44095.833333333336</c:v>
                </c:pt>
                <c:pt idx="90">
                  <c:v>44096.833333333336</c:v>
                </c:pt>
                <c:pt idx="91">
                  <c:v>44099.8125</c:v>
                </c:pt>
                <c:pt idx="92">
                  <c:v>44101.833333333336</c:v>
                </c:pt>
              </c:numCache>
            </c:numRef>
          </c:xVal>
          <c:yVal>
            <c:numRef>
              <c:f>'Data Entry &amp; Calculations'!$F$7:$F$171</c:f>
              <c:numCache>
                <c:formatCode>[&gt;=100]#,##0;[&lt;100]0.0</c:formatCode>
                <c:ptCount val="165"/>
                <c:pt idx="0">
                  <c:v>32.4</c:v>
                </c:pt>
                <c:pt idx="1">
                  <c:v>37.4</c:v>
                </c:pt>
                <c:pt idx="2">
                  <c:v>41.2</c:v>
                </c:pt>
                <c:pt idx="3">
                  <c:v>45.2</c:v>
                </c:pt>
                <c:pt idx="4">
                  <c:v>49.3</c:v>
                </c:pt>
                <c:pt idx="5">
                  <c:v>56.9</c:v>
                </c:pt>
                <c:pt idx="6">
                  <c:v>63.3</c:v>
                </c:pt>
                <c:pt idx="7">
                  <c:v>68.900000000000006</c:v>
                </c:pt>
                <c:pt idx="8">
                  <c:v>74.599999999999994</c:v>
                </c:pt>
                <c:pt idx="9">
                  <c:v>85.3</c:v>
                </c:pt>
                <c:pt idx="10">
                  <c:v>91.7</c:v>
                </c:pt>
                <c:pt idx="11">
                  <c:v>101</c:v>
                </c:pt>
                <c:pt idx="12">
                  <c:v>109</c:v>
                </c:pt>
                <c:pt idx="13">
                  <c:v>118</c:v>
                </c:pt>
                <c:pt idx="14">
                  <c:v>125</c:v>
                </c:pt>
                <c:pt idx="15">
                  <c:v>137</c:v>
                </c:pt>
                <c:pt idx="16">
                  <c:v>142</c:v>
                </c:pt>
                <c:pt idx="17">
                  <c:v>161</c:v>
                </c:pt>
                <c:pt idx="18">
                  <c:v>168</c:v>
                </c:pt>
                <c:pt idx="19">
                  <c:v>182</c:v>
                </c:pt>
                <c:pt idx="20">
                  <c:v>186</c:v>
                </c:pt>
                <c:pt idx="21">
                  <c:v>198</c:v>
                </c:pt>
                <c:pt idx="22">
                  <c:v>206</c:v>
                </c:pt>
                <c:pt idx="23">
                  <c:v>225</c:v>
                </c:pt>
                <c:pt idx="24">
                  <c:v>233</c:v>
                </c:pt>
                <c:pt idx="25">
                  <c:v>238</c:v>
                </c:pt>
                <c:pt idx="26">
                  <c:v>252</c:v>
                </c:pt>
                <c:pt idx="27">
                  <c:v>265</c:v>
                </c:pt>
                <c:pt idx="28">
                  <c:v>276</c:v>
                </c:pt>
                <c:pt idx="29">
                  <c:v>283</c:v>
                </c:pt>
                <c:pt idx="30">
                  <c:v>305</c:v>
                </c:pt>
                <c:pt idx="31">
                  <c:v>320</c:v>
                </c:pt>
                <c:pt idx="32">
                  <c:v>351</c:v>
                </c:pt>
                <c:pt idx="33">
                  <c:v>355</c:v>
                </c:pt>
                <c:pt idx="34">
                  <c:v>396</c:v>
                </c:pt>
                <c:pt idx="35">
                  <c:v>378</c:v>
                </c:pt>
                <c:pt idx="36">
                  <c:v>409</c:v>
                </c:pt>
                <c:pt idx="37">
                  <c:v>416</c:v>
                </c:pt>
                <c:pt idx="38">
                  <c:v>419</c:v>
                </c:pt>
                <c:pt idx="39">
                  <c:v>449</c:v>
                </c:pt>
                <c:pt idx="40">
                  <c:v>469</c:v>
                </c:pt>
                <c:pt idx="41">
                  <c:v>486</c:v>
                </c:pt>
                <c:pt idx="42">
                  <c:v>512</c:v>
                </c:pt>
                <c:pt idx="43">
                  <c:v>506</c:v>
                </c:pt>
                <c:pt idx="44">
                  <c:v>514</c:v>
                </c:pt>
                <c:pt idx="45">
                  <c:v>533</c:v>
                </c:pt>
                <c:pt idx="46">
                  <c:v>552</c:v>
                </c:pt>
                <c:pt idx="47">
                  <c:v>565</c:v>
                </c:pt>
                <c:pt idx="48">
                  <c:v>571</c:v>
                </c:pt>
                <c:pt idx="49">
                  <c:v>607</c:v>
                </c:pt>
                <c:pt idx="50">
                  <c:v>610</c:v>
                </c:pt>
                <c:pt idx="51">
                  <c:v>630</c:v>
                </c:pt>
                <c:pt idx="52">
                  <c:v>646</c:v>
                </c:pt>
                <c:pt idx="53">
                  <c:v>658</c:v>
                </c:pt>
                <c:pt idx="54">
                  <c:v>681</c:v>
                </c:pt>
                <c:pt idx="55">
                  <c:v>697</c:v>
                </c:pt>
                <c:pt idx="56">
                  <c:v>711</c:v>
                </c:pt>
                <c:pt idx="57">
                  <c:v>700</c:v>
                </c:pt>
                <c:pt idx="58">
                  <c:v>722</c:v>
                </c:pt>
                <c:pt idx="59">
                  <c:v>734</c:v>
                </c:pt>
                <c:pt idx="60">
                  <c:v>739</c:v>
                </c:pt>
                <c:pt idx="61">
                  <c:v>763</c:v>
                </c:pt>
                <c:pt idx="62">
                  <c:v>770</c:v>
                </c:pt>
                <c:pt idx="63">
                  <c:v>737</c:v>
                </c:pt>
                <c:pt idx="64">
                  <c:v>756</c:v>
                </c:pt>
                <c:pt idx="65">
                  <c:v>738</c:v>
                </c:pt>
                <c:pt idx="66">
                  <c:v>769</c:v>
                </c:pt>
                <c:pt idx="67">
                  <c:v>789</c:v>
                </c:pt>
                <c:pt idx="68">
                  <c:v>803</c:v>
                </c:pt>
                <c:pt idx="69">
                  <c:v>858</c:v>
                </c:pt>
                <c:pt idx="70">
                  <c:v>901</c:v>
                </c:pt>
                <c:pt idx="71">
                  <c:v>989</c:v>
                </c:pt>
                <c:pt idx="72">
                  <c:v>1022</c:v>
                </c:pt>
                <c:pt idx="73">
                  <c:v>1055</c:v>
                </c:pt>
                <c:pt idx="74">
                  <c:v>1181</c:v>
                </c:pt>
                <c:pt idx="75">
                  <c:v>1290</c:v>
                </c:pt>
                <c:pt idx="76">
                  <c:v>1340</c:v>
                </c:pt>
                <c:pt idx="77">
                  <c:v>1363</c:v>
                </c:pt>
                <c:pt idx="78">
                  <c:v>1378</c:v>
                </c:pt>
                <c:pt idx="79">
                  <c:v>1398</c:v>
                </c:pt>
                <c:pt idx="80">
                  <c:v>1449</c:v>
                </c:pt>
                <c:pt idx="81">
                  <c:v>1477</c:v>
                </c:pt>
                <c:pt idx="82">
                  <c:v>1434</c:v>
                </c:pt>
                <c:pt idx="83">
                  <c:v>1484</c:v>
                </c:pt>
                <c:pt idx="84">
                  <c:v>1511</c:v>
                </c:pt>
                <c:pt idx="85">
                  <c:v>1564</c:v>
                </c:pt>
                <c:pt idx="86">
                  <c:v>1666</c:v>
                </c:pt>
                <c:pt idx="87">
                  <c:v>1635</c:v>
                </c:pt>
                <c:pt idx="88">
                  <c:v>1711</c:v>
                </c:pt>
                <c:pt idx="89">
                  <c:v>1692</c:v>
                </c:pt>
                <c:pt idx="90">
                  <c:v>1659</c:v>
                </c:pt>
                <c:pt idx="91">
                  <c:v>1693</c:v>
                </c:pt>
                <c:pt idx="92">
                  <c:v>1705</c:v>
                </c:pt>
              </c:numCache>
            </c:numRef>
          </c:yVal>
        </c:ser>
        <c:ser>
          <c:idx val="2"/>
          <c:order val="2"/>
          <c:tx>
            <c:v>Green</c:v>
          </c:tx>
          <c:spPr>
            <a:ln w="1905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 w="3175" cap="rnd">
                <a:solidFill>
                  <a:srgbClr val="00B050"/>
                </a:solidFill>
              </a:ln>
            </c:spPr>
          </c:marker>
          <c:xVal>
            <c:numRef>
              <c:f>'Data Entry &amp; Calculations'!$A$7:$A$171</c:f>
              <c:numCache>
                <c:formatCode>dd\ mmm\ yyyy\ hh:mm</c:formatCode>
                <c:ptCount val="165"/>
                <c:pt idx="0">
                  <c:v>43943.916666666664</c:v>
                </c:pt>
                <c:pt idx="1">
                  <c:v>43944.625</c:v>
                </c:pt>
                <c:pt idx="2">
                  <c:v>43945.458333333336</c:v>
                </c:pt>
                <c:pt idx="3">
                  <c:v>43946.541666666664</c:v>
                </c:pt>
                <c:pt idx="4">
                  <c:v>43947.541666666664</c:v>
                </c:pt>
                <c:pt idx="5">
                  <c:v>43948.583333333336</c:v>
                </c:pt>
                <c:pt idx="6">
                  <c:v>43949.583333333336</c:v>
                </c:pt>
                <c:pt idx="7">
                  <c:v>43950.583333333336</c:v>
                </c:pt>
                <c:pt idx="8">
                  <c:v>43951.458333333336</c:v>
                </c:pt>
                <c:pt idx="9">
                  <c:v>43952.5</c:v>
                </c:pt>
                <c:pt idx="10">
                  <c:v>43953.583333333336</c:v>
                </c:pt>
                <c:pt idx="11">
                  <c:v>43954.583333333336</c:v>
                </c:pt>
                <c:pt idx="12">
                  <c:v>43955.583333333336</c:v>
                </c:pt>
                <c:pt idx="13">
                  <c:v>43956.583333333336</c:v>
                </c:pt>
                <c:pt idx="14">
                  <c:v>43957.583333333336</c:v>
                </c:pt>
                <c:pt idx="15">
                  <c:v>43958.583333333336</c:v>
                </c:pt>
                <c:pt idx="16">
                  <c:v>43959.583333333336</c:v>
                </c:pt>
                <c:pt idx="17">
                  <c:v>43960.625</c:v>
                </c:pt>
                <c:pt idx="18">
                  <c:v>43961.666666666664</c:v>
                </c:pt>
                <c:pt idx="19">
                  <c:v>43962.541666666664</c:v>
                </c:pt>
                <c:pt idx="20">
                  <c:v>43963.583333333336</c:v>
                </c:pt>
                <c:pt idx="21">
                  <c:v>43964.666666666664</c:v>
                </c:pt>
                <c:pt idx="22">
                  <c:v>43965.625</c:v>
                </c:pt>
                <c:pt idx="23">
                  <c:v>43966.625</c:v>
                </c:pt>
                <c:pt idx="24">
                  <c:v>43967.791666666664</c:v>
                </c:pt>
                <c:pt idx="25">
                  <c:v>43968.791666666664</c:v>
                </c:pt>
                <c:pt idx="26">
                  <c:v>43969.791666666664</c:v>
                </c:pt>
                <c:pt idx="27">
                  <c:v>43970.666666666664</c:v>
                </c:pt>
                <c:pt idx="28">
                  <c:v>43971.666666666664</c:v>
                </c:pt>
                <c:pt idx="29">
                  <c:v>43972.645833333336</c:v>
                </c:pt>
                <c:pt idx="30">
                  <c:v>43973.8125</c:v>
                </c:pt>
                <c:pt idx="31">
                  <c:v>43974.798611111109</c:v>
                </c:pt>
                <c:pt idx="32">
                  <c:v>43975.791666666664</c:v>
                </c:pt>
                <c:pt idx="33">
                  <c:v>43976.888888888891</c:v>
                </c:pt>
                <c:pt idx="34">
                  <c:v>43977.916666666664</c:v>
                </c:pt>
                <c:pt idx="35">
                  <c:v>43978.916666666664</c:v>
                </c:pt>
                <c:pt idx="36">
                  <c:v>43979.791666666664</c:v>
                </c:pt>
                <c:pt idx="37">
                  <c:v>43980.875</c:v>
                </c:pt>
                <c:pt idx="38">
                  <c:v>43981.9375</c:v>
                </c:pt>
                <c:pt idx="39">
                  <c:v>43982.895833333336</c:v>
                </c:pt>
                <c:pt idx="40">
                  <c:v>43983.958333333336</c:v>
                </c:pt>
                <c:pt idx="41">
                  <c:v>43984.854166666664</c:v>
                </c:pt>
                <c:pt idx="42">
                  <c:v>43985.9375</c:v>
                </c:pt>
                <c:pt idx="43">
                  <c:v>43986.854166666664</c:v>
                </c:pt>
                <c:pt idx="44">
                  <c:v>43987.822916666664</c:v>
                </c:pt>
                <c:pt idx="45">
                  <c:v>43988.833333333336</c:v>
                </c:pt>
                <c:pt idx="46">
                  <c:v>43989.847222222219</c:v>
                </c:pt>
                <c:pt idx="47">
                  <c:v>43990.902777777781</c:v>
                </c:pt>
                <c:pt idx="48">
                  <c:v>43991.833333333336</c:v>
                </c:pt>
                <c:pt idx="49">
                  <c:v>43992.854166666664</c:v>
                </c:pt>
                <c:pt idx="50">
                  <c:v>43993.875</c:v>
                </c:pt>
                <c:pt idx="51">
                  <c:v>43994.930555555555</c:v>
                </c:pt>
                <c:pt idx="52">
                  <c:v>43995.847222222219</c:v>
                </c:pt>
                <c:pt idx="53">
                  <c:v>43996.847222222219</c:v>
                </c:pt>
                <c:pt idx="54">
                  <c:v>43997.847222222219</c:v>
                </c:pt>
                <c:pt idx="55">
                  <c:v>43998.875</c:v>
                </c:pt>
                <c:pt idx="56">
                  <c:v>43999.833333333336</c:v>
                </c:pt>
                <c:pt idx="57">
                  <c:v>44000.888888888891</c:v>
                </c:pt>
                <c:pt idx="58">
                  <c:v>44001.916666666664</c:v>
                </c:pt>
                <c:pt idx="59">
                  <c:v>44002.854166666664</c:v>
                </c:pt>
                <c:pt idx="60">
                  <c:v>44003.854166666664</c:v>
                </c:pt>
                <c:pt idx="61">
                  <c:v>44004.951388888891</c:v>
                </c:pt>
                <c:pt idx="62">
                  <c:v>44005.833333333336</c:v>
                </c:pt>
                <c:pt idx="63">
                  <c:v>44006.916666666664</c:v>
                </c:pt>
                <c:pt idx="64">
                  <c:v>44007.861111111109</c:v>
                </c:pt>
                <c:pt idx="65">
                  <c:v>44008.875</c:v>
                </c:pt>
                <c:pt idx="66">
                  <c:v>44012.875</c:v>
                </c:pt>
                <c:pt idx="67">
                  <c:v>44014.833333333336</c:v>
                </c:pt>
                <c:pt idx="68">
                  <c:v>44017.854166666664</c:v>
                </c:pt>
                <c:pt idx="69">
                  <c:v>44025.5</c:v>
                </c:pt>
                <c:pt idx="70">
                  <c:v>44028.833333333336</c:v>
                </c:pt>
                <c:pt idx="71">
                  <c:v>44037.833333333336</c:v>
                </c:pt>
                <c:pt idx="72">
                  <c:v>44040.833333333336</c:v>
                </c:pt>
                <c:pt idx="73">
                  <c:v>44044.854166666664</c:v>
                </c:pt>
                <c:pt idx="74">
                  <c:v>44052</c:v>
                </c:pt>
                <c:pt idx="75">
                  <c:v>44057.895833333336</c:v>
                </c:pt>
                <c:pt idx="76">
                  <c:v>44061.895833333336</c:v>
                </c:pt>
                <c:pt idx="77">
                  <c:v>44066.833333333336</c:v>
                </c:pt>
                <c:pt idx="78">
                  <c:v>44070.854166666664</c:v>
                </c:pt>
                <c:pt idx="79">
                  <c:v>44073.875</c:v>
                </c:pt>
                <c:pt idx="80">
                  <c:v>44077.833333333336</c:v>
                </c:pt>
                <c:pt idx="81">
                  <c:v>44080.895833333336</c:v>
                </c:pt>
                <c:pt idx="82">
                  <c:v>44081.833333333336</c:v>
                </c:pt>
                <c:pt idx="83">
                  <c:v>44083.833333333336</c:v>
                </c:pt>
                <c:pt idx="84">
                  <c:v>44087.833333333336</c:v>
                </c:pt>
                <c:pt idx="85">
                  <c:v>44089.833333333336</c:v>
                </c:pt>
                <c:pt idx="86">
                  <c:v>44092.833333333336</c:v>
                </c:pt>
                <c:pt idx="87">
                  <c:v>44093.854166666664</c:v>
                </c:pt>
                <c:pt idx="88">
                  <c:v>44094.854166666664</c:v>
                </c:pt>
                <c:pt idx="89">
                  <c:v>44095.833333333336</c:v>
                </c:pt>
                <c:pt idx="90">
                  <c:v>44096.833333333336</c:v>
                </c:pt>
                <c:pt idx="91">
                  <c:v>44099.8125</c:v>
                </c:pt>
                <c:pt idx="92">
                  <c:v>44101.833333333336</c:v>
                </c:pt>
              </c:numCache>
            </c:numRef>
          </c:xVal>
          <c:yVal>
            <c:numRef>
              <c:f>'Data Entry &amp; Calculations'!$I$7:$I$171</c:f>
              <c:numCache>
                <c:formatCode>[&gt;=100]#,##0;[&lt;100]0.0</c:formatCode>
                <c:ptCount val="165"/>
                <c:pt idx="0">
                  <c:v>42.6</c:v>
                </c:pt>
                <c:pt idx="1">
                  <c:v>44.7</c:v>
                </c:pt>
                <c:pt idx="2">
                  <c:v>45.6</c:v>
                </c:pt>
                <c:pt idx="3">
                  <c:v>49.3</c:v>
                </c:pt>
                <c:pt idx="4">
                  <c:v>55.1</c:v>
                </c:pt>
                <c:pt idx="5">
                  <c:v>60.1</c:v>
                </c:pt>
                <c:pt idx="6">
                  <c:v>64.599999999999994</c:v>
                </c:pt>
                <c:pt idx="7">
                  <c:v>69.900000000000006</c:v>
                </c:pt>
                <c:pt idx="8">
                  <c:v>76.900000000000006</c:v>
                </c:pt>
                <c:pt idx="9">
                  <c:v>86.2</c:v>
                </c:pt>
                <c:pt idx="10">
                  <c:v>93.7</c:v>
                </c:pt>
                <c:pt idx="11">
                  <c:v>100.3</c:v>
                </c:pt>
                <c:pt idx="12">
                  <c:v>107</c:v>
                </c:pt>
                <c:pt idx="13">
                  <c:v>116</c:v>
                </c:pt>
                <c:pt idx="14">
                  <c:v>128</c:v>
                </c:pt>
                <c:pt idx="15">
                  <c:v>132</c:v>
                </c:pt>
                <c:pt idx="16">
                  <c:v>141</c:v>
                </c:pt>
                <c:pt idx="17">
                  <c:v>166</c:v>
                </c:pt>
                <c:pt idx="18">
                  <c:v>168</c:v>
                </c:pt>
                <c:pt idx="19">
                  <c:v>189</c:v>
                </c:pt>
                <c:pt idx="20">
                  <c:v>193</c:v>
                </c:pt>
                <c:pt idx="21">
                  <c:v>200</c:v>
                </c:pt>
                <c:pt idx="22">
                  <c:v>211</c:v>
                </c:pt>
                <c:pt idx="23">
                  <c:v>238</c:v>
                </c:pt>
                <c:pt idx="24">
                  <c:v>247</c:v>
                </c:pt>
                <c:pt idx="25">
                  <c:v>252</c:v>
                </c:pt>
                <c:pt idx="26">
                  <c:v>269</c:v>
                </c:pt>
                <c:pt idx="27">
                  <c:v>278</c:v>
                </c:pt>
                <c:pt idx="28">
                  <c:v>294</c:v>
                </c:pt>
                <c:pt idx="29">
                  <c:v>307</c:v>
                </c:pt>
                <c:pt idx="30">
                  <c:v>331</c:v>
                </c:pt>
                <c:pt idx="31">
                  <c:v>343</c:v>
                </c:pt>
                <c:pt idx="32">
                  <c:v>362</c:v>
                </c:pt>
                <c:pt idx="33">
                  <c:v>367</c:v>
                </c:pt>
                <c:pt idx="34">
                  <c:v>423</c:v>
                </c:pt>
                <c:pt idx="35">
                  <c:v>405</c:v>
                </c:pt>
                <c:pt idx="36">
                  <c:v>430</c:v>
                </c:pt>
                <c:pt idx="37">
                  <c:v>437</c:v>
                </c:pt>
                <c:pt idx="38">
                  <c:v>448</c:v>
                </c:pt>
                <c:pt idx="39">
                  <c:v>476</c:v>
                </c:pt>
                <c:pt idx="40">
                  <c:v>488</c:v>
                </c:pt>
                <c:pt idx="41">
                  <c:v>526</c:v>
                </c:pt>
                <c:pt idx="42">
                  <c:v>549</c:v>
                </c:pt>
                <c:pt idx="43">
                  <c:v>536</c:v>
                </c:pt>
                <c:pt idx="44">
                  <c:v>546</c:v>
                </c:pt>
                <c:pt idx="45">
                  <c:v>565</c:v>
                </c:pt>
                <c:pt idx="46">
                  <c:v>586</c:v>
                </c:pt>
                <c:pt idx="47">
                  <c:v>609</c:v>
                </c:pt>
                <c:pt idx="48">
                  <c:v>620</c:v>
                </c:pt>
                <c:pt idx="49">
                  <c:v>648</c:v>
                </c:pt>
                <c:pt idx="50">
                  <c:v>675</c:v>
                </c:pt>
                <c:pt idx="51">
                  <c:v>670</c:v>
                </c:pt>
                <c:pt idx="52">
                  <c:v>690</c:v>
                </c:pt>
                <c:pt idx="53">
                  <c:v>734</c:v>
                </c:pt>
                <c:pt idx="54">
                  <c:v>760</c:v>
                </c:pt>
                <c:pt idx="55">
                  <c:v>789</c:v>
                </c:pt>
                <c:pt idx="56">
                  <c:v>803</c:v>
                </c:pt>
                <c:pt idx="57">
                  <c:v>785</c:v>
                </c:pt>
                <c:pt idx="58">
                  <c:v>812</c:v>
                </c:pt>
                <c:pt idx="59">
                  <c:v>816</c:v>
                </c:pt>
                <c:pt idx="60">
                  <c:v>834</c:v>
                </c:pt>
                <c:pt idx="61">
                  <c:v>863</c:v>
                </c:pt>
                <c:pt idx="62">
                  <c:v>867</c:v>
                </c:pt>
                <c:pt idx="63">
                  <c:v>884</c:v>
                </c:pt>
                <c:pt idx="64">
                  <c:v>878</c:v>
                </c:pt>
                <c:pt idx="65">
                  <c:v>870</c:v>
                </c:pt>
                <c:pt idx="66">
                  <c:v>897</c:v>
                </c:pt>
                <c:pt idx="67">
                  <c:v>914</c:v>
                </c:pt>
                <c:pt idx="68">
                  <c:v>935</c:v>
                </c:pt>
                <c:pt idx="69">
                  <c:v>996</c:v>
                </c:pt>
                <c:pt idx="70">
                  <c:v>1058</c:v>
                </c:pt>
                <c:pt idx="71">
                  <c:v>1145</c:v>
                </c:pt>
                <c:pt idx="72">
                  <c:v>1178</c:v>
                </c:pt>
                <c:pt idx="73">
                  <c:v>1224</c:v>
                </c:pt>
                <c:pt idx="74">
                  <c:v>1387</c:v>
                </c:pt>
                <c:pt idx="75">
                  <c:v>1427</c:v>
                </c:pt>
                <c:pt idx="76">
                  <c:v>1486</c:v>
                </c:pt>
                <c:pt idx="77">
                  <c:v>1573</c:v>
                </c:pt>
                <c:pt idx="78">
                  <c:v>1614</c:v>
                </c:pt>
                <c:pt idx="79">
                  <c:v>1649</c:v>
                </c:pt>
                <c:pt idx="80">
                  <c:v>1697</c:v>
                </c:pt>
                <c:pt idx="81">
                  <c:v>1736</c:v>
                </c:pt>
                <c:pt idx="82">
                  <c:v>1716</c:v>
                </c:pt>
                <c:pt idx="83">
                  <c:v>1745</c:v>
                </c:pt>
                <c:pt idx="84">
                  <c:v>1780</c:v>
                </c:pt>
                <c:pt idx="85">
                  <c:v>1805</c:v>
                </c:pt>
                <c:pt idx="86">
                  <c:v>1870</c:v>
                </c:pt>
                <c:pt idx="87">
                  <c:v>1866</c:v>
                </c:pt>
                <c:pt idx="88">
                  <c:v>1897</c:v>
                </c:pt>
                <c:pt idx="89">
                  <c:v>1892</c:v>
                </c:pt>
                <c:pt idx="90">
                  <c:v>1901</c:v>
                </c:pt>
                <c:pt idx="91">
                  <c:v>1900</c:v>
                </c:pt>
                <c:pt idx="92">
                  <c:v>1908</c:v>
                </c:pt>
              </c:numCache>
            </c:numRef>
          </c:yVal>
        </c:ser>
        <c:ser>
          <c:idx val="3"/>
          <c:order val="3"/>
          <c:tx>
            <c:v>Red</c:v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 w="3175" cap="rnd">
                <a:solidFill>
                  <a:srgbClr val="FF0000"/>
                </a:solidFill>
              </a:ln>
            </c:spPr>
          </c:marker>
          <c:xVal>
            <c:numRef>
              <c:f>'Data Entry &amp; Calculations'!$A$7:$A$171</c:f>
              <c:numCache>
                <c:formatCode>dd\ mmm\ yyyy\ hh:mm</c:formatCode>
                <c:ptCount val="165"/>
                <c:pt idx="0">
                  <c:v>43943.916666666664</c:v>
                </c:pt>
                <c:pt idx="1">
                  <c:v>43944.625</c:v>
                </c:pt>
                <c:pt idx="2">
                  <c:v>43945.458333333336</c:v>
                </c:pt>
                <c:pt idx="3">
                  <c:v>43946.541666666664</c:v>
                </c:pt>
                <c:pt idx="4">
                  <c:v>43947.541666666664</c:v>
                </c:pt>
                <c:pt idx="5">
                  <c:v>43948.583333333336</c:v>
                </c:pt>
                <c:pt idx="6">
                  <c:v>43949.583333333336</c:v>
                </c:pt>
                <c:pt idx="7">
                  <c:v>43950.583333333336</c:v>
                </c:pt>
                <c:pt idx="8">
                  <c:v>43951.458333333336</c:v>
                </c:pt>
                <c:pt idx="9">
                  <c:v>43952.5</c:v>
                </c:pt>
                <c:pt idx="10">
                  <c:v>43953.583333333336</c:v>
                </c:pt>
                <c:pt idx="11">
                  <c:v>43954.583333333336</c:v>
                </c:pt>
                <c:pt idx="12">
                  <c:v>43955.583333333336</c:v>
                </c:pt>
                <c:pt idx="13">
                  <c:v>43956.583333333336</c:v>
                </c:pt>
                <c:pt idx="14">
                  <c:v>43957.583333333336</c:v>
                </c:pt>
                <c:pt idx="15">
                  <c:v>43958.583333333336</c:v>
                </c:pt>
                <c:pt idx="16">
                  <c:v>43959.583333333336</c:v>
                </c:pt>
                <c:pt idx="17">
                  <c:v>43960.625</c:v>
                </c:pt>
                <c:pt idx="18">
                  <c:v>43961.666666666664</c:v>
                </c:pt>
                <c:pt idx="19">
                  <c:v>43962.541666666664</c:v>
                </c:pt>
                <c:pt idx="20">
                  <c:v>43963.583333333336</c:v>
                </c:pt>
                <c:pt idx="21">
                  <c:v>43964.666666666664</c:v>
                </c:pt>
                <c:pt idx="22">
                  <c:v>43965.625</c:v>
                </c:pt>
                <c:pt idx="23">
                  <c:v>43966.625</c:v>
                </c:pt>
                <c:pt idx="24">
                  <c:v>43967.791666666664</c:v>
                </c:pt>
                <c:pt idx="25">
                  <c:v>43968.791666666664</c:v>
                </c:pt>
                <c:pt idx="26">
                  <c:v>43969.791666666664</c:v>
                </c:pt>
                <c:pt idx="27">
                  <c:v>43970.666666666664</c:v>
                </c:pt>
                <c:pt idx="28">
                  <c:v>43971.666666666664</c:v>
                </c:pt>
                <c:pt idx="29">
                  <c:v>43972.645833333336</c:v>
                </c:pt>
                <c:pt idx="30">
                  <c:v>43973.8125</c:v>
                </c:pt>
                <c:pt idx="31">
                  <c:v>43974.798611111109</c:v>
                </c:pt>
                <c:pt idx="32">
                  <c:v>43975.791666666664</c:v>
                </c:pt>
                <c:pt idx="33">
                  <c:v>43976.888888888891</c:v>
                </c:pt>
                <c:pt idx="34">
                  <c:v>43977.916666666664</c:v>
                </c:pt>
                <c:pt idx="35">
                  <c:v>43978.916666666664</c:v>
                </c:pt>
                <c:pt idx="36">
                  <c:v>43979.791666666664</c:v>
                </c:pt>
                <c:pt idx="37">
                  <c:v>43980.875</c:v>
                </c:pt>
                <c:pt idx="38">
                  <c:v>43981.9375</c:v>
                </c:pt>
                <c:pt idx="39">
                  <c:v>43982.895833333336</c:v>
                </c:pt>
                <c:pt idx="40">
                  <c:v>43983.958333333336</c:v>
                </c:pt>
                <c:pt idx="41">
                  <c:v>43984.854166666664</c:v>
                </c:pt>
                <c:pt idx="42">
                  <c:v>43985.9375</c:v>
                </c:pt>
                <c:pt idx="43">
                  <c:v>43986.854166666664</c:v>
                </c:pt>
                <c:pt idx="44">
                  <c:v>43987.822916666664</c:v>
                </c:pt>
                <c:pt idx="45">
                  <c:v>43988.833333333336</c:v>
                </c:pt>
                <c:pt idx="46">
                  <c:v>43989.847222222219</c:v>
                </c:pt>
                <c:pt idx="47">
                  <c:v>43990.902777777781</c:v>
                </c:pt>
                <c:pt idx="48">
                  <c:v>43991.833333333336</c:v>
                </c:pt>
                <c:pt idx="49">
                  <c:v>43992.854166666664</c:v>
                </c:pt>
                <c:pt idx="50">
                  <c:v>43993.875</c:v>
                </c:pt>
                <c:pt idx="51">
                  <c:v>43994.930555555555</c:v>
                </c:pt>
                <c:pt idx="52">
                  <c:v>43995.847222222219</c:v>
                </c:pt>
                <c:pt idx="53">
                  <c:v>43996.847222222219</c:v>
                </c:pt>
                <c:pt idx="54">
                  <c:v>43997.847222222219</c:v>
                </c:pt>
                <c:pt idx="55">
                  <c:v>43998.875</c:v>
                </c:pt>
                <c:pt idx="56">
                  <c:v>43999.833333333336</c:v>
                </c:pt>
                <c:pt idx="57">
                  <c:v>44000.888888888891</c:v>
                </c:pt>
                <c:pt idx="58">
                  <c:v>44001.916666666664</c:v>
                </c:pt>
                <c:pt idx="59">
                  <c:v>44002.854166666664</c:v>
                </c:pt>
                <c:pt idx="60">
                  <c:v>44003.854166666664</c:v>
                </c:pt>
                <c:pt idx="61">
                  <c:v>44004.951388888891</c:v>
                </c:pt>
                <c:pt idx="62">
                  <c:v>44005.833333333336</c:v>
                </c:pt>
                <c:pt idx="63">
                  <c:v>44006.916666666664</c:v>
                </c:pt>
                <c:pt idx="64">
                  <c:v>44007.861111111109</c:v>
                </c:pt>
                <c:pt idx="65">
                  <c:v>44008.875</c:v>
                </c:pt>
                <c:pt idx="66">
                  <c:v>44012.875</c:v>
                </c:pt>
                <c:pt idx="67">
                  <c:v>44014.833333333336</c:v>
                </c:pt>
                <c:pt idx="68">
                  <c:v>44017.854166666664</c:v>
                </c:pt>
                <c:pt idx="69">
                  <c:v>44025.5</c:v>
                </c:pt>
                <c:pt idx="70">
                  <c:v>44028.833333333336</c:v>
                </c:pt>
                <c:pt idx="71">
                  <c:v>44037.833333333336</c:v>
                </c:pt>
                <c:pt idx="72">
                  <c:v>44040.833333333336</c:v>
                </c:pt>
                <c:pt idx="73">
                  <c:v>44044.854166666664</c:v>
                </c:pt>
                <c:pt idx="74">
                  <c:v>44052</c:v>
                </c:pt>
                <c:pt idx="75">
                  <c:v>44057.895833333336</c:v>
                </c:pt>
                <c:pt idx="76">
                  <c:v>44061.895833333336</c:v>
                </c:pt>
                <c:pt idx="77">
                  <c:v>44066.833333333336</c:v>
                </c:pt>
                <c:pt idx="78">
                  <c:v>44070.854166666664</c:v>
                </c:pt>
                <c:pt idx="79">
                  <c:v>44073.875</c:v>
                </c:pt>
                <c:pt idx="80">
                  <c:v>44077.833333333336</c:v>
                </c:pt>
                <c:pt idx="81">
                  <c:v>44080.895833333336</c:v>
                </c:pt>
                <c:pt idx="82">
                  <c:v>44081.833333333336</c:v>
                </c:pt>
                <c:pt idx="83">
                  <c:v>44083.833333333336</c:v>
                </c:pt>
                <c:pt idx="84">
                  <c:v>44087.833333333336</c:v>
                </c:pt>
                <c:pt idx="85">
                  <c:v>44089.833333333336</c:v>
                </c:pt>
                <c:pt idx="86">
                  <c:v>44092.833333333336</c:v>
                </c:pt>
                <c:pt idx="87">
                  <c:v>44093.854166666664</c:v>
                </c:pt>
                <c:pt idx="88">
                  <c:v>44094.854166666664</c:v>
                </c:pt>
                <c:pt idx="89">
                  <c:v>44095.833333333336</c:v>
                </c:pt>
                <c:pt idx="90">
                  <c:v>44096.833333333336</c:v>
                </c:pt>
                <c:pt idx="91">
                  <c:v>44099.8125</c:v>
                </c:pt>
                <c:pt idx="92">
                  <c:v>44101.833333333336</c:v>
                </c:pt>
              </c:numCache>
            </c:numRef>
          </c:xVal>
          <c:yVal>
            <c:numRef>
              <c:f>'Data Entry &amp; Calculations'!$L$7:$L$171</c:f>
              <c:numCache>
                <c:formatCode>[&gt;=100]#,##0;[&lt;100]0.0</c:formatCode>
                <c:ptCount val="165"/>
                <c:pt idx="0">
                  <c:v>41.1</c:v>
                </c:pt>
                <c:pt idx="1">
                  <c:v>42.3</c:v>
                </c:pt>
                <c:pt idx="2">
                  <c:v>47</c:v>
                </c:pt>
                <c:pt idx="3">
                  <c:v>56.2</c:v>
                </c:pt>
                <c:pt idx="4">
                  <c:v>59.5</c:v>
                </c:pt>
                <c:pt idx="5">
                  <c:v>66.2</c:v>
                </c:pt>
                <c:pt idx="6">
                  <c:v>71</c:v>
                </c:pt>
                <c:pt idx="7">
                  <c:v>77</c:v>
                </c:pt>
                <c:pt idx="8">
                  <c:v>85.8</c:v>
                </c:pt>
                <c:pt idx="9">
                  <c:v>96.6</c:v>
                </c:pt>
                <c:pt idx="10">
                  <c:v>104.1</c:v>
                </c:pt>
                <c:pt idx="11">
                  <c:v>111.8</c:v>
                </c:pt>
                <c:pt idx="12">
                  <c:v>125</c:v>
                </c:pt>
                <c:pt idx="13">
                  <c:v>133</c:v>
                </c:pt>
                <c:pt idx="14">
                  <c:v>144</c:v>
                </c:pt>
                <c:pt idx="15">
                  <c:v>156</c:v>
                </c:pt>
                <c:pt idx="16">
                  <c:v>167</c:v>
                </c:pt>
                <c:pt idx="17">
                  <c:v>198</c:v>
                </c:pt>
                <c:pt idx="18">
                  <c:v>200</c:v>
                </c:pt>
                <c:pt idx="19">
                  <c:v>216</c:v>
                </c:pt>
                <c:pt idx="20">
                  <c:v>227</c:v>
                </c:pt>
                <c:pt idx="21">
                  <c:v>235</c:v>
                </c:pt>
                <c:pt idx="22">
                  <c:v>247</c:v>
                </c:pt>
                <c:pt idx="23">
                  <c:v>273</c:v>
                </c:pt>
                <c:pt idx="24">
                  <c:v>271</c:v>
                </c:pt>
                <c:pt idx="25">
                  <c:v>284</c:v>
                </c:pt>
                <c:pt idx="26">
                  <c:v>305</c:v>
                </c:pt>
                <c:pt idx="27">
                  <c:v>318</c:v>
                </c:pt>
                <c:pt idx="28">
                  <c:v>334</c:v>
                </c:pt>
                <c:pt idx="29">
                  <c:v>344</c:v>
                </c:pt>
                <c:pt idx="30">
                  <c:v>370</c:v>
                </c:pt>
                <c:pt idx="31">
                  <c:v>378</c:v>
                </c:pt>
                <c:pt idx="32">
                  <c:v>405</c:v>
                </c:pt>
                <c:pt idx="33">
                  <c:v>418</c:v>
                </c:pt>
                <c:pt idx="34">
                  <c:v>449</c:v>
                </c:pt>
                <c:pt idx="35">
                  <c:v>451</c:v>
                </c:pt>
                <c:pt idx="36">
                  <c:v>476</c:v>
                </c:pt>
                <c:pt idx="37">
                  <c:v>484</c:v>
                </c:pt>
                <c:pt idx="38">
                  <c:v>496</c:v>
                </c:pt>
                <c:pt idx="39">
                  <c:v>525</c:v>
                </c:pt>
                <c:pt idx="40">
                  <c:v>551</c:v>
                </c:pt>
                <c:pt idx="41">
                  <c:v>569</c:v>
                </c:pt>
                <c:pt idx="42">
                  <c:v>587</c:v>
                </c:pt>
                <c:pt idx="43">
                  <c:v>576</c:v>
                </c:pt>
                <c:pt idx="44">
                  <c:v>597</c:v>
                </c:pt>
                <c:pt idx="45">
                  <c:v>628</c:v>
                </c:pt>
                <c:pt idx="46">
                  <c:v>639</c:v>
                </c:pt>
                <c:pt idx="47">
                  <c:v>655</c:v>
                </c:pt>
                <c:pt idx="48">
                  <c:v>666</c:v>
                </c:pt>
                <c:pt idx="49">
                  <c:v>714</c:v>
                </c:pt>
                <c:pt idx="50">
                  <c:v>723</c:v>
                </c:pt>
                <c:pt idx="51">
                  <c:v>748</c:v>
                </c:pt>
                <c:pt idx="52">
                  <c:v>772</c:v>
                </c:pt>
                <c:pt idx="53">
                  <c:v>779</c:v>
                </c:pt>
                <c:pt idx="54">
                  <c:v>809</c:v>
                </c:pt>
                <c:pt idx="55">
                  <c:v>828</c:v>
                </c:pt>
                <c:pt idx="56">
                  <c:v>834</c:v>
                </c:pt>
                <c:pt idx="57">
                  <c:v>823</c:v>
                </c:pt>
                <c:pt idx="58">
                  <c:v>849</c:v>
                </c:pt>
                <c:pt idx="59">
                  <c:v>848</c:v>
                </c:pt>
                <c:pt idx="60">
                  <c:v>871</c:v>
                </c:pt>
                <c:pt idx="61">
                  <c:v>902</c:v>
                </c:pt>
                <c:pt idx="62">
                  <c:v>899</c:v>
                </c:pt>
                <c:pt idx="63">
                  <c:v>888</c:v>
                </c:pt>
                <c:pt idx="64">
                  <c:v>886</c:v>
                </c:pt>
                <c:pt idx="65">
                  <c:v>872</c:v>
                </c:pt>
                <c:pt idx="66">
                  <c:v>904</c:v>
                </c:pt>
                <c:pt idx="67">
                  <c:v>923</c:v>
                </c:pt>
                <c:pt idx="68">
                  <c:v>974</c:v>
                </c:pt>
                <c:pt idx="69">
                  <c:v>1010</c:v>
                </c:pt>
                <c:pt idx="70">
                  <c:v>1072</c:v>
                </c:pt>
                <c:pt idx="71">
                  <c:v>1188</c:v>
                </c:pt>
                <c:pt idx="72">
                  <c:v>1217</c:v>
                </c:pt>
                <c:pt idx="73">
                  <c:v>1246</c:v>
                </c:pt>
                <c:pt idx="74">
                  <c:v>1370</c:v>
                </c:pt>
                <c:pt idx="75">
                  <c:v>1449</c:v>
                </c:pt>
                <c:pt idx="76">
                  <c:v>1552</c:v>
                </c:pt>
                <c:pt idx="77">
                  <c:v>1572</c:v>
                </c:pt>
                <c:pt idx="78">
                  <c:v>1633</c:v>
                </c:pt>
                <c:pt idx="79">
                  <c:v>1629</c:v>
                </c:pt>
                <c:pt idx="80">
                  <c:v>1631</c:v>
                </c:pt>
                <c:pt idx="81">
                  <c:v>1664</c:v>
                </c:pt>
                <c:pt idx="82">
                  <c:v>1677</c:v>
                </c:pt>
                <c:pt idx="83">
                  <c:v>1734</c:v>
                </c:pt>
                <c:pt idx="84">
                  <c:v>1779</c:v>
                </c:pt>
                <c:pt idx="85">
                  <c:v>1807</c:v>
                </c:pt>
                <c:pt idx="86">
                  <c:v>1880</c:v>
                </c:pt>
                <c:pt idx="87">
                  <c:v>1921</c:v>
                </c:pt>
                <c:pt idx="88">
                  <c:v>1947</c:v>
                </c:pt>
                <c:pt idx="89">
                  <c:v>1963</c:v>
                </c:pt>
                <c:pt idx="90">
                  <c:v>1949</c:v>
                </c:pt>
                <c:pt idx="91">
                  <c:v>1937</c:v>
                </c:pt>
                <c:pt idx="92">
                  <c:v>1944</c:v>
                </c:pt>
              </c:numCache>
            </c:numRef>
          </c:yVal>
        </c:ser>
        <c:axId val="59060992"/>
        <c:axId val="59062912"/>
      </c:scatterChart>
      <c:valAx>
        <c:axId val="59060992"/>
        <c:scaling>
          <c:orientation val="minMax"/>
          <c:max val="44104"/>
          <c:min val="43943"/>
        </c:scaling>
        <c:axPos val="b"/>
        <c:majorGridlines>
          <c:spPr>
            <a:ln w="6350">
              <a:solidFill>
                <a:sysClr val="windowText" lastClr="000000"/>
              </a:solidFill>
            </a:ln>
          </c:spPr>
        </c:majorGridlines>
        <c:numFmt formatCode="ddmmmyyyy" sourceLinked="0"/>
        <c:minorTickMark val="out"/>
        <c:tickLblPos val="nextTo"/>
        <c:txPr>
          <a:bodyPr rot="4200000" vert="horz"/>
          <a:lstStyle/>
          <a:p>
            <a:pPr>
              <a:defRPr sz="700" baseline="0">
                <a:latin typeface="Arial" pitchFamily="34" charset="0"/>
              </a:defRPr>
            </a:pPr>
            <a:endParaRPr lang="en-US"/>
          </a:p>
        </c:txPr>
        <c:crossAx val="59062912"/>
        <c:crosses val="autoZero"/>
        <c:crossBetween val="midCat"/>
        <c:majorUnit val="3"/>
        <c:minorUnit val="0.5"/>
      </c:valAx>
      <c:valAx>
        <c:axId val="59062912"/>
        <c:scaling>
          <c:orientation val="minMax"/>
          <c:min val="0"/>
        </c:scaling>
        <c:axPos val="l"/>
        <c:majorGridlines>
          <c:spPr>
            <a:ln w="6350">
              <a:solidFill>
                <a:sysClr val="windowText" lastClr="000000"/>
              </a:solidFill>
            </a:ln>
          </c:spPr>
        </c:majorGridlines>
        <c:min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650" baseline="0"/>
                </a:pPr>
                <a:r>
                  <a:rPr lang="en-US" sz="650" baseline="0"/>
                  <a:t>Grams</a:t>
                </a:r>
              </a:p>
              <a:p>
                <a:pPr>
                  <a:defRPr sz="650" baseline="0"/>
                </a:pPr>
                <a:endParaRPr lang="en-US" sz="650" baseline="0"/>
              </a:p>
            </c:rich>
          </c:tx>
          <c:layout>
            <c:manualLayout>
              <c:xMode val="edge"/>
              <c:yMode val="edge"/>
              <c:x val="6.5468031071015231E-4"/>
              <c:y val="0.91928250103511699"/>
            </c:manualLayout>
          </c:layout>
        </c:title>
        <c:numFmt formatCode="0" sourceLinked="0"/>
        <c:minorTickMark val="out"/>
        <c:tickLblPos val="nextTo"/>
        <c:spPr>
          <a:noFill/>
          <a:ln w="9525"/>
        </c:spPr>
        <c:txPr>
          <a:bodyPr anchor="ctr" anchorCtr="1"/>
          <a:lstStyle/>
          <a:p>
            <a:pPr>
              <a:defRPr sz="800" kern="1200" baseline="0">
                <a:latin typeface="Arial" pitchFamily="34" charset="0"/>
              </a:defRPr>
            </a:pPr>
            <a:endParaRPr lang="en-US"/>
          </a:p>
        </c:txPr>
        <c:crossAx val="59060992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83557095260603464"/>
          <c:y val="0.67115157235932144"/>
          <c:w val="7.4224021592442721E-2"/>
          <c:h val="0.13896569183693977"/>
        </c:manualLayout>
      </c:layout>
      <c:overlay val="1"/>
      <c:spPr>
        <a:gradFill flip="none" rotWithShape="1"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16200000" scaled="1"/>
          <a:tileRect/>
        </a:gradFill>
        <a:ln w="9525" cap="rnd" cmpd="dbl">
          <a:solidFill>
            <a:schemeClr val="tx1"/>
          </a:solidFill>
        </a:ln>
      </c:sp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/>
    <c:plotArea>
      <c:layout/>
      <c:lineChart>
        <c:grouping val="standard"/>
        <c:marker val="1"/>
        <c:axId val="59086336"/>
        <c:axId val="59087872"/>
      </c:lineChart>
      <c:catAx>
        <c:axId val="59086336"/>
        <c:scaling>
          <c:orientation val="minMax"/>
        </c:scaling>
        <c:axPos val="b"/>
        <c:numFmt formatCode="dd\ mmm\ yyyy\ hh:mm" sourceLinked="1"/>
        <c:majorTickMark val="none"/>
        <c:tickLblPos val="nextTo"/>
        <c:crossAx val="59087872"/>
        <c:crosses val="autoZero"/>
        <c:auto val="1"/>
        <c:lblAlgn val="ctr"/>
        <c:lblOffset val="100"/>
      </c:catAx>
      <c:valAx>
        <c:axId val="59087872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590863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25" right="0.25" top="0.5" bottom="0.25" header="0" footer="0"/>
  <pageSetup orientation="landscape" r:id="rId1"/>
  <headerFooter scaleWithDoc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6728" y="24848"/>
    <xdr:ext cx="9410700" cy="69076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35</xdr:col>
      <xdr:colOff>342899</xdr:colOff>
      <xdr:row>81</xdr:row>
      <xdr:rowOff>171450</xdr:rowOff>
    </xdr:to>
    <xdr:graphicFrame macro="">
      <xdr:nvGraphicFramePr>
        <xdr:cNvPr id="2" name="rowth Rat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AFAF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3"/>
  <sheetViews>
    <sheetView topLeftCell="A48" zoomScale="78" zoomScaleNormal="78" workbookViewId="0">
      <selection activeCell="N99" sqref="N99"/>
    </sheetView>
  </sheetViews>
  <sheetFormatPr defaultRowHeight="16.5"/>
  <cols>
    <col min="1" max="1" width="15.42578125" customWidth="1"/>
    <col min="2" max="2" width="4.7109375" customWidth="1"/>
    <col min="3" max="3" width="6.7109375" customWidth="1"/>
    <col min="4" max="5" width="7.7109375" customWidth="1"/>
    <col min="6" max="6" width="6.7109375" customWidth="1"/>
    <col min="7" max="8" width="7.7109375" customWidth="1"/>
    <col min="9" max="9" width="6.7109375" customWidth="1"/>
    <col min="10" max="11" width="7.7109375" customWidth="1"/>
    <col min="12" max="12" width="6.7109375" customWidth="1"/>
    <col min="13" max="14" width="7.7109375" customWidth="1"/>
    <col min="15" max="15" width="6.7109375" customWidth="1"/>
    <col min="16" max="17" width="7.7109375" customWidth="1"/>
    <col min="18" max="19" width="6.28515625" customWidth="1"/>
    <col min="20" max="20" width="10.28515625" style="39" customWidth="1"/>
    <col min="21" max="21" width="70.7109375" style="47" customWidth="1"/>
  </cols>
  <sheetData>
    <row r="1" spans="1:21" ht="20.100000000000001" customHeight="1">
      <c r="A1" s="65" t="s">
        <v>0</v>
      </c>
      <c r="B1" s="65"/>
      <c r="C1" s="66"/>
      <c r="D1" s="66"/>
      <c r="E1" s="66"/>
      <c r="F1" s="1"/>
      <c r="G1" s="67" t="s">
        <v>1</v>
      </c>
      <c r="H1" s="67"/>
      <c r="I1" s="67"/>
      <c r="J1" s="68">
        <v>43942</v>
      </c>
      <c r="K1" s="69"/>
      <c r="L1" s="69"/>
      <c r="M1" s="15" t="s">
        <v>14</v>
      </c>
      <c r="N1" s="2"/>
      <c r="O1" s="2"/>
      <c r="P1" s="2"/>
      <c r="Q1" s="2"/>
      <c r="R1" s="2" t="s">
        <v>2</v>
      </c>
    </row>
    <row r="2" spans="1:21" ht="3.95" customHeight="1" thickBot="1">
      <c r="A2" s="2"/>
      <c r="C2" s="2"/>
      <c r="D2" s="1"/>
      <c r="E2" s="1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1" ht="12.75" customHeight="1">
      <c r="A3" s="70" t="s">
        <v>3</v>
      </c>
      <c r="B3" s="62" t="s">
        <v>17</v>
      </c>
      <c r="C3" s="73" t="s">
        <v>4</v>
      </c>
      <c r="D3" s="74"/>
      <c r="E3" s="75"/>
      <c r="F3" s="76" t="s">
        <v>5</v>
      </c>
      <c r="G3" s="56"/>
      <c r="H3" s="57"/>
      <c r="I3" s="77" t="s">
        <v>6</v>
      </c>
      <c r="J3" s="78"/>
      <c r="K3" s="79"/>
      <c r="L3" s="80" t="s">
        <v>7</v>
      </c>
      <c r="M3" s="81"/>
      <c r="N3" s="82"/>
      <c r="O3" s="55" t="s">
        <v>8</v>
      </c>
      <c r="P3" s="56"/>
      <c r="Q3" s="57"/>
      <c r="R3" s="58" t="s">
        <v>23</v>
      </c>
      <c r="S3" s="59"/>
    </row>
    <row r="4" spans="1:21" ht="14.1" customHeight="1">
      <c r="A4" s="71"/>
      <c r="B4" s="63"/>
      <c r="C4" s="51" t="s">
        <v>9</v>
      </c>
      <c r="D4" s="53" t="s">
        <v>10</v>
      </c>
      <c r="E4" s="83"/>
      <c r="F4" s="51" t="s">
        <v>9</v>
      </c>
      <c r="G4" s="53" t="s">
        <v>10</v>
      </c>
      <c r="H4" s="83"/>
      <c r="I4" s="51" t="s">
        <v>9</v>
      </c>
      <c r="J4" s="53" t="s">
        <v>10</v>
      </c>
      <c r="K4" s="83"/>
      <c r="L4" s="51" t="s">
        <v>9</v>
      </c>
      <c r="M4" s="53" t="s">
        <v>10</v>
      </c>
      <c r="N4" s="83"/>
      <c r="O4" s="51" t="s">
        <v>9</v>
      </c>
      <c r="P4" s="53" t="s">
        <v>10</v>
      </c>
      <c r="Q4" s="54"/>
      <c r="R4" s="60"/>
      <c r="S4" s="61"/>
      <c r="T4" s="48" t="s">
        <v>16</v>
      </c>
      <c r="U4" s="50" t="s">
        <v>24</v>
      </c>
    </row>
    <row r="5" spans="1:21" ht="14.1" customHeight="1">
      <c r="A5" s="72"/>
      <c r="B5" s="64"/>
      <c r="C5" s="52"/>
      <c r="D5" s="4" t="s">
        <v>11</v>
      </c>
      <c r="E5" s="5" t="s">
        <v>12</v>
      </c>
      <c r="F5" s="52"/>
      <c r="G5" s="4" t="s">
        <v>11</v>
      </c>
      <c r="H5" s="5" t="s">
        <v>12</v>
      </c>
      <c r="I5" s="52"/>
      <c r="J5" s="4" t="s">
        <v>11</v>
      </c>
      <c r="K5" s="5" t="s">
        <v>12</v>
      </c>
      <c r="L5" s="52"/>
      <c r="M5" s="4" t="s">
        <v>11</v>
      </c>
      <c r="N5" s="5" t="s">
        <v>12</v>
      </c>
      <c r="O5" s="52"/>
      <c r="P5" s="4" t="s">
        <v>11</v>
      </c>
      <c r="Q5" s="6" t="s">
        <v>12</v>
      </c>
      <c r="R5" s="45" t="s">
        <v>21</v>
      </c>
      <c r="S5" s="46" t="s">
        <v>22</v>
      </c>
      <c r="T5" s="49"/>
      <c r="U5" s="50"/>
    </row>
    <row r="6" spans="1:21" ht="2.1" customHeight="1">
      <c r="A6" s="7"/>
      <c r="B6" s="31"/>
      <c r="C6" s="8"/>
      <c r="D6" s="9"/>
      <c r="E6" s="10"/>
      <c r="F6" s="8"/>
      <c r="G6" s="9"/>
      <c r="H6" s="10"/>
      <c r="I6" s="8"/>
      <c r="J6" s="9"/>
      <c r="K6" s="10"/>
      <c r="L6" s="8"/>
      <c r="M6" s="9"/>
      <c r="N6" s="10"/>
      <c r="O6" s="8"/>
      <c r="P6" s="9"/>
      <c r="Q6" s="11"/>
      <c r="R6" s="36"/>
      <c r="S6" s="37"/>
    </row>
    <row r="7" spans="1:21" ht="13.5" customHeight="1">
      <c r="A7" s="28">
        <v>43943.916666666664</v>
      </c>
      <c r="B7" s="13" t="s">
        <v>13</v>
      </c>
      <c r="C7" s="19">
        <v>32.700000000000003</v>
      </c>
      <c r="D7" s="12" t="s">
        <v>13</v>
      </c>
      <c r="E7" s="13" t="s">
        <v>13</v>
      </c>
      <c r="F7" s="19">
        <v>32.4</v>
      </c>
      <c r="G7" s="12" t="s">
        <v>13</v>
      </c>
      <c r="H7" s="13" t="s">
        <v>13</v>
      </c>
      <c r="I7" s="19">
        <v>42.6</v>
      </c>
      <c r="J7" s="12" t="s">
        <v>13</v>
      </c>
      <c r="K7" s="13" t="s">
        <v>13</v>
      </c>
      <c r="L7" s="19">
        <v>41.1</v>
      </c>
      <c r="M7" s="12" t="s">
        <v>13</v>
      </c>
      <c r="N7" s="13" t="s">
        <v>13</v>
      </c>
      <c r="O7" s="19"/>
      <c r="P7" s="12" t="s">
        <v>13</v>
      </c>
      <c r="Q7" s="14" t="s">
        <v>13</v>
      </c>
      <c r="R7" s="44">
        <f t="shared" ref="R7:R48" si="0">IF(A7&lt;&gt;0,(C7+F7+I7+L7+O7)/4,"")</f>
        <v>37.199999999999996</v>
      </c>
      <c r="S7" s="43">
        <f>IF(R7&lt;&gt;"",R7/453.6,"")</f>
        <v>8.2010582010581992E-2</v>
      </c>
      <c r="T7" s="42">
        <f>A7</f>
        <v>43943.916666666664</v>
      </c>
    </row>
    <row r="8" spans="1:21" ht="13.5" customHeight="1">
      <c r="A8" s="28">
        <v>43944.625</v>
      </c>
      <c r="B8" s="32">
        <f>IF(A8&lt;&gt;0,(DATEDIF($A$7,A8,"d")),"   ")</f>
        <v>1</v>
      </c>
      <c r="C8" s="20">
        <v>36.700000000000003</v>
      </c>
      <c r="D8" s="23">
        <f t="shared" ref="D8:D66" si="1">IF(C8&lt;&gt;0,(C8-C7)/C7,"   ")</f>
        <v>0.12232415902140671</v>
      </c>
      <c r="E8" s="22">
        <f t="shared" ref="E8:E66" si="2">IF(C8&lt;&gt;0,(C8-$C$7)/$C$7,"   ")</f>
        <v>0.12232415902140671</v>
      </c>
      <c r="F8" s="20">
        <v>37.4</v>
      </c>
      <c r="G8" s="23">
        <f>IF(F8&lt;&gt;0,(F8-F7)/F7,"   ")</f>
        <v>0.15432098765432101</v>
      </c>
      <c r="H8" s="22">
        <f>IF(F8&lt;&gt;0,(F8-$F$7)/$F$7,"   ")</f>
        <v>0.15432098765432101</v>
      </c>
      <c r="I8" s="20">
        <v>44.7</v>
      </c>
      <c r="J8" s="23">
        <f>IF(I8&lt;&gt;0,(I8-I7)/I7,"   ")</f>
        <v>4.9295774647887355E-2</v>
      </c>
      <c r="K8" s="22">
        <f>IF(I8&lt;&gt;0,(I8-$I$7)/$I$7,"   ")</f>
        <v>4.9295774647887355E-2</v>
      </c>
      <c r="L8" s="20">
        <v>42.3</v>
      </c>
      <c r="M8" s="23">
        <f>IF(L8&lt;&gt;0,(L8-L7)/L7,"   ")</f>
        <v>2.9197080291970698E-2</v>
      </c>
      <c r="N8" s="22">
        <f>IF(L8&lt;&gt;0,(L8-$L$7)/$L$7,"   ")</f>
        <v>2.9197080291970698E-2</v>
      </c>
      <c r="O8" s="20"/>
      <c r="P8" s="23" t="str">
        <f>IF(O8&lt;&gt;0,(O8-O7)/O7,"   ")</f>
        <v xml:space="preserve">   </v>
      </c>
      <c r="Q8" s="26" t="str">
        <f>IF(O8&lt;&gt;0,(O8-$O$7)/$O$7,"   ")</f>
        <v xml:space="preserve">   </v>
      </c>
      <c r="R8" s="34">
        <f t="shared" si="0"/>
        <v>40.274999999999999</v>
      </c>
      <c r="S8" s="40">
        <f t="shared" ref="S8:S71" si="3">IF(R8&lt;&gt;"",R8/453.6,"")</f>
        <v>8.878968253968253E-2</v>
      </c>
      <c r="T8" s="42">
        <f t="shared" ref="T8:T71" si="4">A8</f>
        <v>43944.625</v>
      </c>
    </row>
    <row r="9" spans="1:21" ht="13.5" customHeight="1">
      <c r="A9" s="28">
        <v>43945.458333333336</v>
      </c>
      <c r="B9" s="32">
        <f t="shared" ref="B9:B72" si="5">IF(A9&lt;&gt;0,(DATEDIF($A$7,A9,"d")),"   ")</f>
        <v>2</v>
      </c>
      <c r="C9" s="20">
        <v>39.5</v>
      </c>
      <c r="D9" s="23">
        <f t="shared" si="1"/>
        <v>7.6294277929155233E-2</v>
      </c>
      <c r="E9" s="22">
        <f t="shared" si="2"/>
        <v>0.20795107033639132</v>
      </c>
      <c r="F9" s="20">
        <v>41.2</v>
      </c>
      <c r="G9" s="23">
        <f t="shared" ref="G9:G21" si="6">IF(F9&lt;&gt;0,(F9-F8)/F8,"   ")</f>
        <v>0.10160427807486642</v>
      </c>
      <c r="H9" s="22">
        <f t="shared" ref="H9:H67" si="7">IF(F9&lt;&gt;0,(F9-$F$7)/$F$7,"   ")</f>
        <v>0.27160493827160509</v>
      </c>
      <c r="I9" s="20">
        <v>45.6</v>
      </c>
      <c r="J9" s="23">
        <f>IF(I9&lt;&gt;0,(I9-I8)/I8,"   ")</f>
        <v>2.0134228187919431E-2</v>
      </c>
      <c r="K9" s="22">
        <f t="shared" ref="K9:K67" si="8">IF(I9&lt;&gt;0,(I9-$I$7)/$I$7,"   ")</f>
        <v>7.0422535211267609E-2</v>
      </c>
      <c r="L9" s="20">
        <v>47</v>
      </c>
      <c r="M9" s="23">
        <f>IF(L9&lt;&gt;0,(L9-L8)/L8,"   ")</f>
        <v>0.11111111111111119</v>
      </c>
      <c r="N9" s="22">
        <f t="shared" ref="N9:N67" si="9">IF(L9&lt;&gt;0,(L9-$L$7)/$L$7,"   ")</f>
        <v>0.14355231143552308</v>
      </c>
      <c r="O9" s="20"/>
      <c r="P9" s="23" t="str">
        <f t="shared" ref="P9:P25" si="10">IF(O9&lt;&gt;0,(O9-O8)/O8,"   ")</f>
        <v xml:space="preserve">   </v>
      </c>
      <c r="Q9" s="26" t="str">
        <f t="shared" ref="Q9:Q68" si="11">IF(O9&lt;&gt;0,(O9-$O$7)/$O$7,"   ")</f>
        <v xml:space="preserve">   </v>
      </c>
      <c r="R9" s="34">
        <f t="shared" si="0"/>
        <v>43.325000000000003</v>
      </c>
      <c r="S9" s="40">
        <f t="shared" si="3"/>
        <v>9.5513668430335097E-2</v>
      </c>
      <c r="T9" s="42">
        <f t="shared" si="4"/>
        <v>43945.458333333336</v>
      </c>
    </row>
    <row r="10" spans="1:21" ht="13.5" customHeight="1">
      <c r="A10" s="28">
        <v>43946.541666666664</v>
      </c>
      <c r="B10" s="32">
        <f t="shared" si="5"/>
        <v>3</v>
      </c>
      <c r="C10" s="20">
        <v>43.9</v>
      </c>
      <c r="D10" s="23">
        <f t="shared" si="1"/>
        <v>0.11139240506329111</v>
      </c>
      <c r="E10" s="22">
        <f t="shared" si="2"/>
        <v>0.34250764525993865</v>
      </c>
      <c r="F10" s="20">
        <v>45.2</v>
      </c>
      <c r="G10" s="23">
        <f t="shared" si="6"/>
        <v>9.7087378640776698E-2</v>
      </c>
      <c r="H10" s="22">
        <f t="shared" si="7"/>
        <v>0.39506172839506187</v>
      </c>
      <c r="I10" s="20">
        <v>49.3</v>
      </c>
      <c r="J10" s="23">
        <f t="shared" ref="J10:J14" si="12">IF(I10&lt;&gt;0,(I10-I9)/I9,"   ")</f>
        <v>8.1140350877192888E-2</v>
      </c>
      <c r="K10" s="22">
        <f t="shared" si="8"/>
        <v>0.1572769953051642</v>
      </c>
      <c r="L10" s="20">
        <v>56.2</v>
      </c>
      <c r="M10" s="23">
        <f t="shared" ref="M10:M14" si="13">IF(L10&lt;&gt;0,(L10-L9)/L9,"   ")</f>
        <v>0.19574468085106389</v>
      </c>
      <c r="N10" s="22">
        <f t="shared" si="9"/>
        <v>0.36739659367396593</v>
      </c>
      <c r="O10" s="20"/>
      <c r="P10" s="23" t="str">
        <f t="shared" si="10"/>
        <v xml:space="preserve">   </v>
      </c>
      <c r="Q10" s="26" t="str">
        <f t="shared" si="11"/>
        <v xml:space="preserve">   </v>
      </c>
      <c r="R10" s="34">
        <f t="shared" si="0"/>
        <v>48.649999999999991</v>
      </c>
      <c r="S10" s="40">
        <f t="shared" si="3"/>
        <v>0.10725308641975306</v>
      </c>
      <c r="T10" s="42">
        <f t="shared" si="4"/>
        <v>43946.541666666664</v>
      </c>
    </row>
    <row r="11" spans="1:21" ht="13.5" customHeight="1">
      <c r="A11" s="28">
        <v>43947.541666666664</v>
      </c>
      <c r="B11" s="32">
        <f t="shared" si="5"/>
        <v>4</v>
      </c>
      <c r="C11" s="20">
        <v>51.3</v>
      </c>
      <c r="D11" s="23">
        <f t="shared" si="1"/>
        <v>0.16856492027334849</v>
      </c>
      <c r="E11" s="22">
        <f t="shared" si="2"/>
        <v>0.56880733944954109</v>
      </c>
      <c r="F11" s="20">
        <v>49.3</v>
      </c>
      <c r="G11" s="23">
        <f t="shared" si="6"/>
        <v>9.0707964601769775E-2</v>
      </c>
      <c r="H11" s="22">
        <f t="shared" si="7"/>
        <v>0.52160493827160492</v>
      </c>
      <c r="I11" s="20">
        <v>55.1</v>
      </c>
      <c r="J11" s="23">
        <f t="shared" si="12"/>
        <v>0.11764705882352951</v>
      </c>
      <c r="K11" s="22">
        <f t="shared" si="8"/>
        <v>0.29342723004694837</v>
      </c>
      <c r="L11" s="20">
        <v>59.5</v>
      </c>
      <c r="M11" s="23">
        <f t="shared" si="13"/>
        <v>5.8718861209964363E-2</v>
      </c>
      <c r="N11" s="22">
        <f t="shared" si="9"/>
        <v>0.4476885644768856</v>
      </c>
      <c r="O11" s="20"/>
      <c r="P11" s="23" t="str">
        <f t="shared" si="10"/>
        <v xml:space="preserve">   </v>
      </c>
      <c r="Q11" s="26" t="str">
        <f t="shared" si="11"/>
        <v xml:space="preserve">   </v>
      </c>
      <c r="R11" s="34">
        <f t="shared" si="0"/>
        <v>53.8</v>
      </c>
      <c r="S11" s="40">
        <f t="shared" si="3"/>
        <v>0.11860670194003527</v>
      </c>
      <c r="T11" s="42">
        <f t="shared" si="4"/>
        <v>43947.541666666664</v>
      </c>
    </row>
    <row r="12" spans="1:21" ht="13.5" customHeight="1">
      <c r="A12" s="28">
        <v>43948.583333333336</v>
      </c>
      <c r="B12" s="32">
        <f t="shared" si="5"/>
        <v>5</v>
      </c>
      <c r="C12" s="20">
        <v>57</v>
      </c>
      <c r="D12" s="23">
        <f t="shared" si="1"/>
        <v>0.11111111111111117</v>
      </c>
      <c r="E12" s="22">
        <f t="shared" si="2"/>
        <v>0.74311926605504575</v>
      </c>
      <c r="F12" s="20">
        <v>56.9</v>
      </c>
      <c r="G12" s="23">
        <f t="shared" si="6"/>
        <v>0.15415821501014201</v>
      </c>
      <c r="H12" s="22">
        <f t="shared" si="7"/>
        <v>0.75617283950617287</v>
      </c>
      <c r="I12" s="20">
        <v>60.1</v>
      </c>
      <c r="J12" s="23">
        <f t="shared" si="12"/>
        <v>9.0744101633393831E-2</v>
      </c>
      <c r="K12" s="22">
        <f t="shared" si="8"/>
        <v>0.41079812206572769</v>
      </c>
      <c r="L12" s="20">
        <v>66.2</v>
      </c>
      <c r="M12" s="23">
        <f t="shared" si="13"/>
        <v>0.11260504201680677</v>
      </c>
      <c r="N12" s="22">
        <f t="shared" si="9"/>
        <v>0.61070559610705599</v>
      </c>
      <c r="O12" s="20"/>
      <c r="P12" s="23" t="str">
        <f t="shared" si="10"/>
        <v xml:space="preserve">   </v>
      </c>
      <c r="Q12" s="26" t="str">
        <f t="shared" si="11"/>
        <v xml:space="preserve">   </v>
      </c>
      <c r="R12" s="34">
        <f t="shared" si="0"/>
        <v>60.05</v>
      </c>
      <c r="S12" s="40">
        <f t="shared" si="3"/>
        <v>0.13238536155202821</v>
      </c>
      <c r="T12" s="42">
        <f t="shared" si="4"/>
        <v>43948.583333333336</v>
      </c>
    </row>
    <row r="13" spans="1:21" ht="13.5" customHeight="1">
      <c r="A13" s="28">
        <v>43949.583333333336</v>
      </c>
      <c r="B13" s="32">
        <f t="shared" si="5"/>
        <v>6</v>
      </c>
      <c r="C13" s="20">
        <v>62.5</v>
      </c>
      <c r="D13" s="23">
        <f t="shared" si="1"/>
        <v>9.6491228070175433E-2</v>
      </c>
      <c r="E13" s="22">
        <f t="shared" si="2"/>
        <v>0.91131498470947991</v>
      </c>
      <c r="F13" s="20">
        <v>63.3</v>
      </c>
      <c r="G13" s="23">
        <f t="shared" si="6"/>
        <v>0.11247803163444638</v>
      </c>
      <c r="H13" s="22">
        <f t="shared" si="7"/>
        <v>0.95370370370370372</v>
      </c>
      <c r="I13" s="20">
        <v>64.599999999999994</v>
      </c>
      <c r="J13" s="23">
        <f t="shared" si="12"/>
        <v>7.487520798668873E-2</v>
      </c>
      <c r="K13" s="22">
        <f t="shared" si="8"/>
        <v>0.5164319248826289</v>
      </c>
      <c r="L13" s="20">
        <v>71</v>
      </c>
      <c r="M13" s="23">
        <f t="shared" si="13"/>
        <v>7.2507552870090586E-2</v>
      </c>
      <c r="N13" s="22">
        <f t="shared" si="9"/>
        <v>0.72749391727493906</v>
      </c>
      <c r="O13" s="20"/>
      <c r="P13" s="23" t="str">
        <f t="shared" si="10"/>
        <v xml:space="preserve">   </v>
      </c>
      <c r="Q13" s="26" t="str">
        <f t="shared" si="11"/>
        <v xml:space="preserve">   </v>
      </c>
      <c r="R13" s="34">
        <f t="shared" si="0"/>
        <v>65.349999999999994</v>
      </c>
      <c r="S13" s="40">
        <f t="shared" si="3"/>
        <v>0.14406966490299822</v>
      </c>
      <c r="T13" s="42">
        <f t="shared" si="4"/>
        <v>43949.583333333336</v>
      </c>
    </row>
    <row r="14" spans="1:21" ht="13.5" customHeight="1">
      <c r="A14" s="28">
        <v>43950.583333333336</v>
      </c>
      <c r="B14" s="32">
        <f t="shared" si="5"/>
        <v>7</v>
      </c>
      <c r="C14" s="20">
        <v>68.7</v>
      </c>
      <c r="D14" s="23">
        <f t="shared" si="1"/>
        <v>9.9200000000000052E-2</v>
      </c>
      <c r="E14" s="22">
        <f t="shared" si="2"/>
        <v>1.1009174311926604</v>
      </c>
      <c r="F14" s="20">
        <v>68.900000000000006</v>
      </c>
      <c r="G14" s="23">
        <f t="shared" si="6"/>
        <v>8.8467614533965386E-2</v>
      </c>
      <c r="H14" s="22">
        <f t="shared" si="7"/>
        <v>1.1265432098765435</v>
      </c>
      <c r="I14" s="20">
        <v>69.900000000000006</v>
      </c>
      <c r="J14" s="23">
        <f t="shared" si="12"/>
        <v>8.2043343653250958E-2</v>
      </c>
      <c r="K14" s="22">
        <f t="shared" si="8"/>
        <v>0.64084507042253525</v>
      </c>
      <c r="L14" s="20">
        <v>77</v>
      </c>
      <c r="M14" s="23">
        <f t="shared" si="13"/>
        <v>8.4507042253521125E-2</v>
      </c>
      <c r="N14" s="22">
        <f t="shared" si="9"/>
        <v>0.87347931873479312</v>
      </c>
      <c r="O14" s="20"/>
      <c r="P14" s="23" t="str">
        <f t="shared" si="10"/>
        <v xml:space="preserve">   </v>
      </c>
      <c r="Q14" s="26" t="str">
        <f t="shared" si="11"/>
        <v xml:space="preserve">   </v>
      </c>
      <c r="R14" s="34">
        <f t="shared" si="0"/>
        <v>71.125</v>
      </c>
      <c r="S14" s="40">
        <f t="shared" si="3"/>
        <v>0.1568011463844797</v>
      </c>
      <c r="T14" s="42">
        <f t="shared" si="4"/>
        <v>43950.583333333336</v>
      </c>
    </row>
    <row r="15" spans="1:21" ht="13.5" customHeight="1">
      <c r="A15" s="28">
        <v>43951.458333333336</v>
      </c>
      <c r="B15" s="32">
        <f t="shared" si="5"/>
        <v>8</v>
      </c>
      <c r="C15" s="20">
        <v>74.599999999999994</v>
      </c>
      <c r="D15" s="23">
        <f t="shared" si="1"/>
        <v>8.5880640465793176E-2</v>
      </c>
      <c r="E15" s="22">
        <f t="shared" si="2"/>
        <v>1.2813455657492352</v>
      </c>
      <c r="F15" s="20">
        <v>74.599999999999994</v>
      </c>
      <c r="G15" s="23">
        <f t="shared" si="6"/>
        <v>8.2728592162554251E-2</v>
      </c>
      <c r="H15" s="22">
        <f t="shared" si="7"/>
        <v>1.3024691358024691</v>
      </c>
      <c r="I15" s="20">
        <v>76.900000000000006</v>
      </c>
      <c r="J15" s="23">
        <f t="shared" ref="J15:J67" si="14">IF(I15&lt;&gt;0,(I15-I14)/I14,"   ")</f>
        <v>0.10014306151645207</v>
      </c>
      <c r="K15" s="22">
        <f t="shared" si="8"/>
        <v>0.80516431924882637</v>
      </c>
      <c r="L15" s="20">
        <v>85.8</v>
      </c>
      <c r="M15" s="23">
        <f t="shared" ref="M15:M67" si="15">IF(L15&lt;&gt;0,(L15-L14)/L14,"   ")</f>
        <v>0.11428571428571425</v>
      </c>
      <c r="N15" s="22">
        <f t="shared" si="9"/>
        <v>1.0875912408759123</v>
      </c>
      <c r="O15" s="20"/>
      <c r="P15" s="23" t="str">
        <f t="shared" si="10"/>
        <v xml:space="preserve">   </v>
      </c>
      <c r="Q15" s="26" t="str">
        <f t="shared" si="11"/>
        <v xml:space="preserve">   </v>
      </c>
      <c r="R15" s="34">
        <f t="shared" si="0"/>
        <v>77.974999999999994</v>
      </c>
      <c r="S15" s="40">
        <f t="shared" si="3"/>
        <v>0.17190255731922396</v>
      </c>
      <c r="T15" s="42">
        <f t="shared" si="4"/>
        <v>43951.458333333336</v>
      </c>
    </row>
    <row r="16" spans="1:21" ht="13.5" customHeight="1">
      <c r="A16" s="28">
        <v>43952.5</v>
      </c>
      <c r="B16" s="32">
        <f t="shared" si="5"/>
        <v>9</v>
      </c>
      <c r="C16" s="20">
        <v>86</v>
      </c>
      <c r="D16" s="23">
        <f t="shared" si="1"/>
        <v>0.15281501340482581</v>
      </c>
      <c r="E16" s="22">
        <f t="shared" si="2"/>
        <v>1.6299694189602445</v>
      </c>
      <c r="F16" s="20">
        <v>85.3</v>
      </c>
      <c r="G16" s="23">
        <f t="shared" si="6"/>
        <v>0.14343163538873999</v>
      </c>
      <c r="H16" s="22">
        <f t="shared" si="7"/>
        <v>1.632716049382716</v>
      </c>
      <c r="I16" s="20">
        <v>86.2</v>
      </c>
      <c r="J16" s="23">
        <f t="shared" si="14"/>
        <v>0.12093628088426524</v>
      </c>
      <c r="K16" s="22">
        <f t="shared" si="8"/>
        <v>1.0234741784037558</v>
      </c>
      <c r="L16" s="20">
        <v>96.6</v>
      </c>
      <c r="M16" s="23">
        <f t="shared" si="15"/>
        <v>0.12587412587412586</v>
      </c>
      <c r="N16" s="22">
        <f t="shared" si="9"/>
        <v>1.3503649635036494</v>
      </c>
      <c r="O16" s="20"/>
      <c r="P16" s="23" t="str">
        <f t="shared" si="10"/>
        <v xml:space="preserve">   </v>
      </c>
      <c r="Q16" s="26" t="str">
        <f t="shared" si="11"/>
        <v xml:space="preserve">   </v>
      </c>
      <c r="R16" s="34">
        <f t="shared" si="0"/>
        <v>88.525000000000006</v>
      </c>
      <c r="S16" s="40">
        <f t="shared" si="3"/>
        <v>0.19516093474426807</v>
      </c>
      <c r="T16" s="42">
        <f t="shared" si="4"/>
        <v>43952.5</v>
      </c>
    </row>
    <row r="17" spans="1:20" ht="13.5" customHeight="1">
      <c r="A17" s="28">
        <v>43953.583333333336</v>
      </c>
      <c r="B17" s="32">
        <f t="shared" si="5"/>
        <v>10</v>
      </c>
      <c r="C17" s="20">
        <v>92.2</v>
      </c>
      <c r="D17" s="23">
        <f t="shared" si="1"/>
        <v>7.2093023255813987E-2</v>
      </c>
      <c r="E17" s="22">
        <f t="shared" si="2"/>
        <v>1.819571865443425</v>
      </c>
      <c r="F17" s="20">
        <v>91.7</v>
      </c>
      <c r="G17" s="23">
        <f t="shared" si="6"/>
        <v>7.5029308323563956E-2</v>
      </c>
      <c r="H17" s="22">
        <f t="shared" si="7"/>
        <v>1.830246913580247</v>
      </c>
      <c r="I17" s="20">
        <v>93.7</v>
      </c>
      <c r="J17" s="23">
        <f t="shared" si="14"/>
        <v>8.7006960556844551E-2</v>
      </c>
      <c r="K17" s="22">
        <f t="shared" si="8"/>
        <v>1.199530516431925</v>
      </c>
      <c r="L17" s="20">
        <v>104.1</v>
      </c>
      <c r="M17" s="23">
        <f t="shared" si="15"/>
        <v>7.7639751552795039E-2</v>
      </c>
      <c r="N17" s="22">
        <f t="shared" si="9"/>
        <v>1.5328467153284668</v>
      </c>
      <c r="O17" s="20"/>
      <c r="P17" s="23" t="str">
        <f t="shared" si="10"/>
        <v xml:space="preserve">   </v>
      </c>
      <c r="Q17" s="26" t="str">
        <f t="shared" si="11"/>
        <v xml:space="preserve">   </v>
      </c>
      <c r="R17" s="34">
        <f t="shared" si="0"/>
        <v>95.425000000000011</v>
      </c>
      <c r="S17" s="40">
        <f t="shared" si="3"/>
        <v>0.2103725749559083</v>
      </c>
      <c r="T17" s="42">
        <f t="shared" si="4"/>
        <v>43953.583333333336</v>
      </c>
    </row>
    <row r="18" spans="1:20" ht="13.5" customHeight="1">
      <c r="A18" s="28">
        <v>43954.583333333336</v>
      </c>
      <c r="B18" s="32">
        <f t="shared" si="5"/>
        <v>11</v>
      </c>
      <c r="C18" s="20">
        <v>102.5</v>
      </c>
      <c r="D18" s="23">
        <f t="shared" si="1"/>
        <v>0.11171366594360084</v>
      </c>
      <c r="E18" s="22">
        <f t="shared" si="2"/>
        <v>2.1345565749235473</v>
      </c>
      <c r="F18" s="20">
        <v>101</v>
      </c>
      <c r="G18" s="23">
        <f t="shared" si="6"/>
        <v>0.10141766630316246</v>
      </c>
      <c r="H18" s="22">
        <f t="shared" si="7"/>
        <v>2.117283950617284</v>
      </c>
      <c r="I18" s="20">
        <v>100.3</v>
      </c>
      <c r="J18" s="23">
        <f t="shared" si="14"/>
        <v>7.0437566702241133E-2</v>
      </c>
      <c r="K18" s="22">
        <f t="shared" si="8"/>
        <v>1.3544600938967135</v>
      </c>
      <c r="L18" s="20">
        <v>111.8</v>
      </c>
      <c r="M18" s="23">
        <f t="shared" si="15"/>
        <v>7.396733909702212E-2</v>
      </c>
      <c r="N18" s="22">
        <f t="shared" si="9"/>
        <v>1.720194647201946</v>
      </c>
      <c r="O18" s="20"/>
      <c r="P18" s="23" t="str">
        <f t="shared" si="10"/>
        <v xml:space="preserve">   </v>
      </c>
      <c r="Q18" s="26" t="str">
        <f t="shared" si="11"/>
        <v xml:space="preserve">   </v>
      </c>
      <c r="R18" s="34">
        <f t="shared" si="0"/>
        <v>103.9</v>
      </c>
      <c r="S18" s="40">
        <f t="shared" si="3"/>
        <v>0.22905643738977072</v>
      </c>
      <c r="T18" s="42">
        <f t="shared" si="4"/>
        <v>43954.583333333336</v>
      </c>
    </row>
    <row r="19" spans="1:20" ht="13.5" customHeight="1">
      <c r="A19" s="28">
        <v>43955.583333333336</v>
      </c>
      <c r="B19" s="32">
        <f t="shared" si="5"/>
        <v>12</v>
      </c>
      <c r="C19" s="20">
        <v>110</v>
      </c>
      <c r="D19" s="23">
        <f t="shared" si="1"/>
        <v>7.3170731707317069E-2</v>
      </c>
      <c r="E19" s="22">
        <f t="shared" si="2"/>
        <v>2.3639143730886847</v>
      </c>
      <c r="F19" s="20">
        <v>109</v>
      </c>
      <c r="G19" s="23">
        <f t="shared" si="6"/>
        <v>7.9207920792079209E-2</v>
      </c>
      <c r="H19" s="22">
        <f t="shared" si="7"/>
        <v>2.3641975308641974</v>
      </c>
      <c r="I19" s="20">
        <v>107</v>
      </c>
      <c r="J19" s="23">
        <f t="shared" si="14"/>
        <v>6.6799601196410804E-2</v>
      </c>
      <c r="K19" s="22">
        <f t="shared" si="8"/>
        <v>1.511737089201878</v>
      </c>
      <c r="L19" s="20">
        <v>125</v>
      </c>
      <c r="M19" s="23">
        <f t="shared" si="15"/>
        <v>0.11806797853309484</v>
      </c>
      <c r="N19" s="22">
        <f t="shared" si="9"/>
        <v>2.0413625304136254</v>
      </c>
      <c r="O19" s="20"/>
      <c r="P19" s="23" t="str">
        <f t="shared" si="10"/>
        <v xml:space="preserve">   </v>
      </c>
      <c r="Q19" s="26" t="str">
        <f t="shared" si="11"/>
        <v xml:space="preserve">   </v>
      </c>
      <c r="R19" s="34">
        <f t="shared" si="0"/>
        <v>112.75</v>
      </c>
      <c r="S19" s="40">
        <f t="shared" si="3"/>
        <v>0.24856701940035272</v>
      </c>
      <c r="T19" s="42">
        <f t="shared" si="4"/>
        <v>43955.583333333336</v>
      </c>
    </row>
    <row r="20" spans="1:20" ht="13.5" customHeight="1">
      <c r="A20" s="28">
        <v>43956.583333333336</v>
      </c>
      <c r="B20" s="32">
        <f t="shared" si="5"/>
        <v>13</v>
      </c>
      <c r="C20" s="20">
        <v>119</v>
      </c>
      <c r="D20" s="23">
        <f t="shared" si="1"/>
        <v>8.1818181818181818E-2</v>
      </c>
      <c r="E20" s="22">
        <f t="shared" si="2"/>
        <v>2.6391437308868499</v>
      </c>
      <c r="F20" s="20">
        <v>118</v>
      </c>
      <c r="G20" s="23">
        <f t="shared" si="6"/>
        <v>8.2568807339449546E-2</v>
      </c>
      <c r="H20" s="22">
        <f t="shared" si="7"/>
        <v>2.6419753086419751</v>
      </c>
      <c r="I20" s="20">
        <v>116</v>
      </c>
      <c r="J20" s="23">
        <f t="shared" si="14"/>
        <v>8.4112149532710276E-2</v>
      </c>
      <c r="K20" s="22">
        <f t="shared" si="8"/>
        <v>1.7230046948356808</v>
      </c>
      <c r="L20" s="20">
        <v>133</v>
      </c>
      <c r="M20" s="23">
        <f t="shared" si="15"/>
        <v>6.4000000000000001E-2</v>
      </c>
      <c r="N20" s="22">
        <f t="shared" si="9"/>
        <v>2.2360097323600976</v>
      </c>
      <c r="O20" s="20"/>
      <c r="P20" s="23" t="str">
        <f t="shared" si="10"/>
        <v xml:space="preserve">   </v>
      </c>
      <c r="Q20" s="26" t="str">
        <f t="shared" si="11"/>
        <v xml:space="preserve">   </v>
      </c>
      <c r="R20" s="34">
        <f t="shared" si="0"/>
        <v>121.5</v>
      </c>
      <c r="S20" s="40">
        <f t="shared" si="3"/>
        <v>0.26785714285714285</v>
      </c>
      <c r="T20" s="42">
        <f t="shared" si="4"/>
        <v>43956.583333333336</v>
      </c>
    </row>
    <row r="21" spans="1:20" ht="13.5" customHeight="1">
      <c r="A21" s="28">
        <v>43957.583333333336</v>
      </c>
      <c r="B21" s="32">
        <f t="shared" si="5"/>
        <v>14</v>
      </c>
      <c r="C21" s="20">
        <v>128</v>
      </c>
      <c r="D21" s="23">
        <f t="shared" si="1"/>
        <v>7.5630252100840331E-2</v>
      </c>
      <c r="E21" s="22">
        <f t="shared" si="2"/>
        <v>2.9143730886850148</v>
      </c>
      <c r="F21" s="20">
        <v>125</v>
      </c>
      <c r="G21" s="23">
        <f t="shared" si="6"/>
        <v>5.9322033898305086E-2</v>
      </c>
      <c r="H21" s="22">
        <f t="shared" si="7"/>
        <v>2.8580246913580245</v>
      </c>
      <c r="I21" s="20">
        <v>128</v>
      </c>
      <c r="J21" s="23">
        <f t="shared" si="14"/>
        <v>0.10344827586206896</v>
      </c>
      <c r="K21" s="22">
        <f t="shared" si="8"/>
        <v>2.004694835680751</v>
      </c>
      <c r="L21" s="20">
        <v>144</v>
      </c>
      <c r="M21" s="23">
        <f t="shared" si="15"/>
        <v>8.2706766917293228E-2</v>
      </c>
      <c r="N21" s="22">
        <f t="shared" si="9"/>
        <v>2.5036496350364965</v>
      </c>
      <c r="O21" s="20"/>
      <c r="P21" s="23" t="str">
        <f t="shared" si="10"/>
        <v xml:space="preserve">   </v>
      </c>
      <c r="Q21" s="26" t="str">
        <f t="shared" si="11"/>
        <v xml:space="preserve">   </v>
      </c>
      <c r="R21" s="34">
        <f t="shared" si="0"/>
        <v>131.25</v>
      </c>
      <c r="S21" s="40">
        <f t="shared" si="3"/>
        <v>0.28935185185185186</v>
      </c>
      <c r="T21" s="42">
        <f t="shared" si="4"/>
        <v>43957.583333333336</v>
      </c>
    </row>
    <row r="22" spans="1:20" ht="13.5" customHeight="1">
      <c r="A22" s="28">
        <v>43958.583333333336</v>
      </c>
      <c r="B22" s="32">
        <f t="shared" si="5"/>
        <v>15</v>
      </c>
      <c r="C22" s="20">
        <v>137</v>
      </c>
      <c r="D22" s="23">
        <f t="shared" si="1"/>
        <v>7.03125E-2</v>
      </c>
      <c r="E22" s="22">
        <f t="shared" si="2"/>
        <v>3.18960244648318</v>
      </c>
      <c r="F22" s="20">
        <v>137</v>
      </c>
      <c r="G22" s="23">
        <f t="shared" ref="G22:G67" si="16">IF(F22&lt;&gt;0,(F22-F21)/F21,"   ")</f>
        <v>9.6000000000000002E-2</v>
      </c>
      <c r="H22" s="22">
        <f t="shared" si="7"/>
        <v>3.2283950617283952</v>
      </c>
      <c r="I22" s="20">
        <v>132</v>
      </c>
      <c r="J22" s="23">
        <f t="shared" si="14"/>
        <v>3.125E-2</v>
      </c>
      <c r="K22" s="22">
        <f t="shared" si="8"/>
        <v>2.0985915492957745</v>
      </c>
      <c r="L22" s="20">
        <v>156</v>
      </c>
      <c r="M22" s="23">
        <f t="shared" si="15"/>
        <v>8.3333333333333329E-2</v>
      </c>
      <c r="N22" s="22">
        <f t="shared" si="9"/>
        <v>2.7956204379562046</v>
      </c>
      <c r="O22" s="20"/>
      <c r="P22" s="23" t="str">
        <f t="shared" si="10"/>
        <v xml:space="preserve">   </v>
      </c>
      <c r="Q22" s="26" t="str">
        <f t="shared" si="11"/>
        <v xml:space="preserve">   </v>
      </c>
      <c r="R22" s="34">
        <f t="shared" si="0"/>
        <v>140.5</v>
      </c>
      <c r="S22" s="40">
        <f t="shared" si="3"/>
        <v>0.30974426807760141</v>
      </c>
      <c r="T22" s="42">
        <f t="shared" si="4"/>
        <v>43958.583333333336</v>
      </c>
    </row>
    <row r="23" spans="1:20" ht="13.5" customHeight="1">
      <c r="A23" s="28">
        <v>43959.583333333336</v>
      </c>
      <c r="B23" s="32">
        <f t="shared" si="5"/>
        <v>16</v>
      </c>
      <c r="C23" s="20">
        <v>144</v>
      </c>
      <c r="D23" s="23">
        <f t="shared" si="1"/>
        <v>5.1094890510948905E-2</v>
      </c>
      <c r="E23" s="22">
        <f t="shared" si="2"/>
        <v>3.403669724770642</v>
      </c>
      <c r="F23" s="20">
        <v>142</v>
      </c>
      <c r="G23" s="23">
        <f t="shared" si="16"/>
        <v>3.6496350364963501E-2</v>
      </c>
      <c r="H23" s="22">
        <f t="shared" si="7"/>
        <v>3.382716049382716</v>
      </c>
      <c r="I23" s="20">
        <v>141</v>
      </c>
      <c r="J23" s="23">
        <f t="shared" si="14"/>
        <v>6.8181818181818177E-2</v>
      </c>
      <c r="K23" s="22">
        <f t="shared" si="8"/>
        <v>2.3098591549295775</v>
      </c>
      <c r="L23" s="20">
        <v>167</v>
      </c>
      <c r="M23" s="23">
        <f t="shared" si="15"/>
        <v>7.0512820512820512E-2</v>
      </c>
      <c r="N23" s="22">
        <f t="shared" si="9"/>
        <v>3.0632603406326036</v>
      </c>
      <c r="O23" s="20"/>
      <c r="P23" s="23" t="str">
        <f t="shared" si="10"/>
        <v xml:space="preserve">   </v>
      </c>
      <c r="Q23" s="26" t="str">
        <f t="shared" si="11"/>
        <v xml:space="preserve">   </v>
      </c>
      <c r="R23" s="34">
        <f t="shared" si="0"/>
        <v>148.5</v>
      </c>
      <c r="S23" s="40">
        <f t="shared" si="3"/>
        <v>0.32738095238095238</v>
      </c>
      <c r="T23" s="42">
        <f t="shared" si="4"/>
        <v>43959.583333333336</v>
      </c>
    </row>
    <row r="24" spans="1:20" ht="13.5" customHeight="1">
      <c r="A24" s="28">
        <v>43960.625</v>
      </c>
      <c r="B24" s="32">
        <f t="shared" si="5"/>
        <v>17</v>
      </c>
      <c r="C24" s="20">
        <v>160</v>
      </c>
      <c r="D24" s="23">
        <f t="shared" si="1"/>
        <v>0.1111111111111111</v>
      </c>
      <c r="E24" s="22">
        <f t="shared" si="2"/>
        <v>3.8929663608562688</v>
      </c>
      <c r="F24" s="20">
        <v>161</v>
      </c>
      <c r="G24" s="23">
        <f t="shared" si="16"/>
        <v>0.13380281690140844</v>
      </c>
      <c r="H24" s="22">
        <f t="shared" si="7"/>
        <v>3.9691358024691357</v>
      </c>
      <c r="I24" s="20">
        <v>166</v>
      </c>
      <c r="J24" s="23">
        <f t="shared" si="14"/>
        <v>0.1773049645390071</v>
      </c>
      <c r="K24" s="22">
        <f t="shared" si="8"/>
        <v>2.896713615023474</v>
      </c>
      <c r="L24" s="20">
        <v>198</v>
      </c>
      <c r="M24" s="23">
        <f t="shared" si="15"/>
        <v>0.18562874251497005</v>
      </c>
      <c r="N24" s="22">
        <f t="shared" si="9"/>
        <v>3.8175182481751824</v>
      </c>
      <c r="O24" s="20"/>
      <c r="P24" s="23" t="str">
        <f t="shared" si="10"/>
        <v xml:space="preserve">   </v>
      </c>
      <c r="Q24" s="26" t="str">
        <f t="shared" si="11"/>
        <v xml:space="preserve">   </v>
      </c>
      <c r="R24" s="34">
        <f t="shared" si="0"/>
        <v>171.25</v>
      </c>
      <c r="S24" s="40">
        <f t="shared" si="3"/>
        <v>0.37753527336860671</v>
      </c>
      <c r="T24" s="42">
        <f t="shared" si="4"/>
        <v>43960.625</v>
      </c>
    </row>
    <row r="25" spans="1:20" ht="13.5" customHeight="1">
      <c r="A25" s="28">
        <v>43961.666666666664</v>
      </c>
      <c r="B25" s="32">
        <f t="shared" si="5"/>
        <v>18</v>
      </c>
      <c r="C25" s="20">
        <v>171</v>
      </c>
      <c r="D25" s="23">
        <f t="shared" si="1"/>
        <v>6.8750000000000006E-2</v>
      </c>
      <c r="E25" s="22">
        <f t="shared" si="2"/>
        <v>4.2293577981651378</v>
      </c>
      <c r="F25" s="20">
        <v>168</v>
      </c>
      <c r="G25" s="23">
        <f t="shared" si="16"/>
        <v>4.3478260869565216E-2</v>
      </c>
      <c r="H25" s="22">
        <f t="shared" si="7"/>
        <v>4.1851851851851851</v>
      </c>
      <c r="I25" s="20">
        <v>168</v>
      </c>
      <c r="J25" s="23">
        <f t="shared" si="14"/>
        <v>1.2048192771084338E-2</v>
      </c>
      <c r="K25" s="22">
        <f t="shared" si="8"/>
        <v>2.943661971830986</v>
      </c>
      <c r="L25" s="20">
        <v>200</v>
      </c>
      <c r="M25" s="23">
        <f t="shared" si="15"/>
        <v>1.0101010101010102E-2</v>
      </c>
      <c r="N25" s="22">
        <f t="shared" si="9"/>
        <v>3.8661800486618003</v>
      </c>
      <c r="O25" s="20"/>
      <c r="P25" s="23" t="str">
        <f t="shared" si="10"/>
        <v xml:space="preserve">   </v>
      </c>
      <c r="Q25" s="26" t="str">
        <f t="shared" si="11"/>
        <v xml:space="preserve">   </v>
      </c>
      <c r="R25" s="34">
        <f t="shared" si="0"/>
        <v>176.75</v>
      </c>
      <c r="S25" s="40">
        <f t="shared" si="3"/>
        <v>0.38966049382716045</v>
      </c>
      <c r="T25" s="42">
        <f t="shared" si="4"/>
        <v>43961.666666666664</v>
      </c>
    </row>
    <row r="26" spans="1:20" ht="13.5" customHeight="1">
      <c r="A26" s="28">
        <v>43962.541666666664</v>
      </c>
      <c r="B26" s="32">
        <f t="shared" si="5"/>
        <v>19</v>
      </c>
      <c r="C26" s="20">
        <v>180</v>
      </c>
      <c r="D26" s="23">
        <f t="shared" si="1"/>
        <v>5.2631578947368418E-2</v>
      </c>
      <c r="E26" s="22">
        <f t="shared" si="2"/>
        <v>4.5045871559633026</v>
      </c>
      <c r="F26" s="20">
        <v>182</v>
      </c>
      <c r="G26" s="23">
        <f t="shared" si="16"/>
        <v>8.3333333333333329E-2</v>
      </c>
      <c r="H26" s="22">
        <f t="shared" si="7"/>
        <v>4.617283950617284</v>
      </c>
      <c r="I26" s="20">
        <v>189</v>
      </c>
      <c r="J26" s="23">
        <f t="shared" si="14"/>
        <v>0.125</v>
      </c>
      <c r="K26" s="22">
        <f t="shared" si="8"/>
        <v>3.436619718309859</v>
      </c>
      <c r="L26" s="20">
        <v>216</v>
      </c>
      <c r="M26" s="23">
        <f t="shared" si="15"/>
        <v>0.08</v>
      </c>
      <c r="N26" s="22">
        <f t="shared" si="9"/>
        <v>4.2554744525547443</v>
      </c>
      <c r="O26" s="20"/>
      <c r="P26" s="23" t="str">
        <f t="shared" ref="P26:P67" si="17">IF(O26&lt;&gt;0,(O26-O25)/O25,"   ")</f>
        <v xml:space="preserve">   </v>
      </c>
      <c r="Q26" s="26" t="str">
        <f t="shared" si="11"/>
        <v xml:space="preserve">   </v>
      </c>
      <c r="R26" s="34">
        <f t="shared" si="0"/>
        <v>191.75</v>
      </c>
      <c r="S26" s="40">
        <f t="shared" si="3"/>
        <v>0.42272927689594353</v>
      </c>
      <c r="T26" s="42">
        <f t="shared" si="4"/>
        <v>43962.541666666664</v>
      </c>
    </row>
    <row r="27" spans="1:20" ht="13.5" customHeight="1">
      <c r="A27" s="28">
        <v>43963.583333333336</v>
      </c>
      <c r="B27" s="32">
        <f t="shared" si="5"/>
        <v>20</v>
      </c>
      <c r="C27" s="20">
        <v>190</v>
      </c>
      <c r="D27" s="23">
        <f t="shared" si="1"/>
        <v>5.5555555555555552E-2</v>
      </c>
      <c r="E27" s="22">
        <f t="shared" si="2"/>
        <v>4.8103975535168191</v>
      </c>
      <c r="F27" s="20">
        <v>186</v>
      </c>
      <c r="G27" s="23">
        <f t="shared" si="16"/>
        <v>2.197802197802198E-2</v>
      </c>
      <c r="H27" s="22">
        <f t="shared" si="7"/>
        <v>4.7407407407407405</v>
      </c>
      <c r="I27" s="20">
        <v>193</v>
      </c>
      <c r="J27" s="23">
        <f t="shared" si="14"/>
        <v>2.1164021164021163E-2</v>
      </c>
      <c r="K27" s="22">
        <f t="shared" si="8"/>
        <v>3.5305164319248825</v>
      </c>
      <c r="L27" s="20">
        <v>227</v>
      </c>
      <c r="M27" s="23">
        <f t="shared" si="15"/>
        <v>5.0925925925925923E-2</v>
      </c>
      <c r="N27" s="22">
        <f t="shared" si="9"/>
        <v>4.5231143552311437</v>
      </c>
      <c r="O27" s="20"/>
      <c r="P27" s="23" t="str">
        <f t="shared" si="17"/>
        <v xml:space="preserve">   </v>
      </c>
      <c r="Q27" s="26" t="str">
        <f t="shared" si="11"/>
        <v xml:space="preserve">   </v>
      </c>
      <c r="R27" s="34">
        <f t="shared" si="0"/>
        <v>199</v>
      </c>
      <c r="S27" s="40">
        <f t="shared" si="3"/>
        <v>0.43871252204585537</v>
      </c>
      <c r="T27" s="42">
        <f t="shared" si="4"/>
        <v>43963.583333333336</v>
      </c>
    </row>
    <row r="28" spans="1:20" ht="13.5" customHeight="1">
      <c r="A28" s="28">
        <v>43964.666666666664</v>
      </c>
      <c r="B28" s="32">
        <f t="shared" si="5"/>
        <v>21</v>
      </c>
      <c r="C28" s="20">
        <v>202</v>
      </c>
      <c r="D28" s="23">
        <f t="shared" si="1"/>
        <v>6.3157894736842107E-2</v>
      </c>
      <c r="E28" s="22">
        <f t="shared" si="2"/>
        <v>5.1773700305810397</v>
      </c>
      <c r="F28" s="20">
        <v>198</v>
      </c>
      <c r="G28" s="23">
        <f t="shared" si="16"/>
        <v>6.4516129032258063E-2</v>
      </c>
      <c r="H28" s="22">
        <f t="shared" si="7"/>
        <v>5.1111111111111107</v>
      </c>
      <c r="I28" s="20">
        <v>200</v>
      </c>
      <c r="J28" s="23">
        <f t="shared" si="14"/>
        <v>3.6269430051813469E-2</v>
      </c>
      <c r="K28" s="22">
        <f t="shared" si="8"/>
        <v>3.6948356807511735</v>
      </c>
      <c r="L28" s="20">
        <v>235</v>
      </c>
      <c r="M28" s="23">
        <f t="shared" si="15"/>
        <v>3.5242290748898682E-2</v>
      </c>
      <c r="N28" s="22">
        <f t="shared" si="9"/>
        <v>4.7177615571776155</v>
      </c>
      <c r="O28" s="20"/>
      <c r="P28" s="23" t="str">
        <f t="shared" si="17"/>
        <v xml:space="preserve">   </v>
      </c>
      <c r="Q28" s="26" t="str">
        <f t="shared" si="11"/>
        <v xml:space="preserve">   </v>
      </c>
      <c r="R28" s="34">
        <f t="shared" si="0"/>
        <v>208.75</v>
      </c>
      <c r="S28" s="40">
        <f t="shared" si="3"/>
        <v>0.46020723104056432</v>
      </c>
      <c r="T28" s="42">
        <f t="shared" si="4"/>
        <v>43964.666666666664</v>
      </c>
    </row>
    <row r="29" spans="1:20" ht="13.5" customHeight="1">
      <c r="A29" s="28">
        <v>43965.625</v>
      </c>
      <c r="B29" s="32">
        <f t="shared" si="5"/>
        <v>22</v>
      </c>
      <c r="C29" s="20">
        <v>214</v>
      </c>
      <c r="D29" s="23">
        <f t="shared" si="1"/>
        <v>5.9405940594059403E-2</v>
      </c>
      <c r="E29" s="22">
        <f t="shared" si="2"/>
        <v>5.5443425076452595</v>
      </c>
      <c r="F29" s="20">
        <v>206</v>
      </c>
      <c r="G29" s="23">
        <f t="shared" si="16"/>
        <v>4.0404040404040407E-2</v>
      </c>
      <c r="H29" s="22">
        <f t="shared" si="7"/>
        <v>5.3580246913580245</v>
      </c>
      <c r="I29" s="20">
        <v>211</v>
      </c>
      <c r="J29" s="23">
        <f t="shared" si="14"/>
        <v>5.5E-2</v>
      </c>
      <c r="K29" s="22">
        <f t="shared" si="8"/>
        <v>3.9530516431924885</v>
      </c>
      <c r="L29" s="20">
        <v>247</v>
      </c>
      <c r="M29" s="23">
        <f t="shared" si="15"/>
        <v>5.106382978723404E-2</v>
      </c>
      <c r="N29" s="22">
        <f t="shared" si="9"/>
        <v>5.0097323600973231</v>
      </c>
      <c r="O29" s="20"/>
      <c r="P29" s="23" t="str">
        <f t="shared" si="17"/>
        <v xml:space="preserve">   </v>
      </c>
      <c r="Q29" s="26" t="str">
        <f t="shared" si="11"/>
        <v xml:space="preserve">   </v>
      </c>
      <c r="R29" s="34">
        <f t="shared" si="0"/>
        <v>219.5</v>
      </c>
      <c r="S29" s="40">
        <f t="shared" si="3"/>
        <v>0.48390652557319219</v>
      </c>
      <c r="T29" s="42">
        <f t="shared" si="4"/>
        <v>43965.625</v>
      </c>
    </row>
    <row r="30" spans="1:20" ht="13.5" customHeight="1">
      <c r="A30" s="28">
        <v>43966.625</v>
      </c>
      <c r="B30" s="32">
        <f t="shared" si="5"/>
        <v>23</v>
      </c>
      <c r="C30" s="20">
        <v>223</v>
      </c>
      <c r="D30" s="23">
        <f t="shared" si="1"/>
        <v>4.2056074766355138E-2</v>
      </c>
      <c r="E30" s="22">
        <f t="shared" si="2"/>
        <v>5.8195718654434252</v>
      </c>
      <c r="F30" s="20">
        <v>225</v>
      </c>
      <c r="G30" s="23">
        <f t="shared" si="16"/>
        <v>9.2233009708737865E-2</v>
      </c>
      <c r="H30" s="22">
        <f t="shared" si="7"/>
        <v>5.9444444444444446</v>
      </c>
      <c r="I30" s="20">
        <v>238</v>
      </c>
      <c r="J30" s="23">
        <f t="shared" si="14"/>
        <v>0.12796208530805686</v>
      </c>
      <c r="K30" s="22">
        <f t="shared" si="8"/>
        <v>4.586854460093897</v>
      </c>
      <c r="L30" s="20">
        <v>273</v>
      </c>
      <c r="M30" s="23">
        <f t="shared" si="15"/>
        <v>0.10526315789473684</v>
      </c>
      <c r="N30" s="22">
        <f t="shared" si="9"/>
        <v>5.6423357664233578</v>
      </c>
      <c r="O30" s="20"/>
      <c r="P30" s="23" t="str">
        <f t="shared" si="17"/>
        <v xml:space="preserve">   </v>
      </c>
      <c r="Q30" s="26" t="str">
        <f t="shared" si="11"/>
        <v xml:space="preserve">   </v>
      </c>
      <c r="R30" s="34">
        <f t="shared" si="0"/>
        <v>239.75</v>
      </c>
      <c r="S30" s="40">
        <f t="shared" si="3"/>
        <v>0.52854938271604934</v>
      </c>
      <c r="T30" s="42">
        <f t="shared" si="4"/>
        <v>43966.625</v>
      </c>
    </row>
    <row r="31" spans="1:20" ht="13.5" customHeight="1">
      <c r="A31" s="28">
        <v>43967.791666666664</v>
      </c>
      <c r="B31" s="32">
        <f t="shared" si="5"/>
        <v>24</v>
      </c>
      <c r="C31" s="20">
        <v>230</v>
      </c>
      <c r="D31" s="23">
        <f t="shared" si="1"/>
        <v>3.1390134529147982E-2</v>
      </c>
      <c r="E31" s="22">
        <f t="shared" si="2"/>
        <v>6.0336391437308867</v>
      </c>
      <c r="F31" s="20">
        <v>233</v>
      </c>
      <c r="G31" s="23">
        <f t="shared" si="16"/>
        <v>3.5555555555555556E-2</v>
      </c>
      <c r="H31" s="22">
        <f t="shared" si="7"/>
        <v>6.1913580246913584</v>
      </c>
      <c r="I31" s="20">
        <v>247</v>
      </c>
      <c r="J31" s="23">
        <f t="shared" si="14"/>
        <v>3.7815126050420166E-2</v>
      </c>
      <c r="K31" s="22">
        <f t="shared" si="8"/>
        <v>4.7981220657276999</v>
      </c>
      <c r="L31" s="20">
        <v>271</v>
      </c>
      <c r="M31" s="23">
        <f t="shared" si="15"/>
        <v>-7.326007326007326E-3</v>
      </c>
      <c r="N31" s="22">
        <f t="shared" si="9"/>
        <v>5.5936739659367394</v>
      </c>
      <c r="O31" s="20"/>
      <c r="P31" s="23" t="str">
        <f t="shared" si="17"/>
        <v xml:space="preserve">   </v>
      </c>
      <c r="Q31" s="26" t="str">
        <f t="shared" si="11"/>
        <v xml:space="preserve">   </v>
      </c>
      <c r="R31" s="34">
        <f t="shared" si="0"/>
        <v>245.25</v>
      </c>
      <c r="S31" s="40">
        <f t="shared" si="3"/>
        <v>0.54067460317460314</v>
      </c>
      <c r="T31" s="42">
        <f t="shared" si="4"/>
        <v>43967.791666666664</v>
      </c>
    </row>
    <row r="32" spans="1:20" ht="13.5" customHeight="1">
      <c r="A32" s="28">
        <v>43968.791666666664</v>
      </c>
      <c r="B32" s="32">
        <f t="shared" si="5"/>
        <v>25</v>
      </c>
      <c r="C32" s="20">
        <v>237</v>
      </c>
      <c r="D32" s="23">
        <f t="shared" si="1"/>
        <v>3.0434782608695653E-2</v>
      </c>
      <c r="E32" s="22">
        <f t="shared" si="2"/>
        <v>6.2477064220183482</v>
      </c>
      <c r="F32" s="20">
        <v>238</v>
      </c>
      <c r="G32" s="23">
        <f t="shared" si="16"/>
        <v>2.1459227467811159E-2</v>
      </c>
      <c r="H32" s="22">
        <f t="shared" si="7"/>
        <v>6.3456790123456788</v>
      </c>
      <c r="I32" s="20">
        <v>252</v>
      </c>
      <c r="J32" s="23">
        <f t="shared" si="14"/>
        <v>2.0242914979757085E-2</v>
      </c>
      <c r="K32" s="22">
        <f t="shared" si="8"/>
        <v>4.915492957746479</v>
      </c>
      <c r="L32" s="20">
        <v>284</v>
      </c>
      <c r="M32" s="23">
        <f t="shared" si="15"/>
        <v>4.797047970479705E-2</v>
      </c>
      <c r="N32" s="22">
        <f t="shared" si="9"/>
        <v>5.9099756690997562</v>
      </c>
      <c r="O32" s="20"/>
      <c r="P32" s="23" t="str">
        <f t="shared" si="17"/>
        <v xml:space="preserve">   </v>
      </c>
      <c r="Q32" s="26" t="str">
        <f t="shared" si="11"/>
        <v xml:space="preserve">   </v>
      </c>
      <c r="R32" s="34">
        <f t="shared" si="0"/>
        <v>252.75</v>
      </c>
      <c r="S32" s="40">
        <f t="shared" si="3"/>
        <v>0.55720899470899465</v>
      </c>
      <c r="T32" s="42">
        <f t="shared" si="4"/>
        <v>43968.791666666664</v>
      </c>
    </row>
    <row r="33" spans="1:20" ht="13.5" customHeight="1">
      <c r="A33" s="28">
        <v>43969.791666666664</v>
      </c>
      <c r="B33" s="32">
        <f t="shared" si="5"/>
        <v>26</v>
      </c>
      <c r="C33" s="20">
        <v>256</v>
      </c>
      <c r="D33" s="23">
        <f t="shared" si="1"/>
        <v>8.0168776371308023E-2</v>
      </c>
      <c r="E33" s="22">
        <f t="shared" si="2"/>
        <v>6.8287461773700304</v>
      </c>
      <c r="F33" s="20">
        <v>252</v>
      </c>
      <c r="G33" s="23">
        <f t="shared" si="16"/>
        <v>5.8823529411764705E-2</v>
      </c>
      <c r="H33" s="22">
        <f t="shared" si="7"/>
        <v>6.7777777777777777</v>
      </c>
      <c r="I33" s="20">
        <v>269</v>
      </c>
      <c r="J33" s="23">
        <f t="shared" si="14"/>
        <v>6.7460317460317457E-2</v>
      </c>
      <c r="K33" s="22">
        <f t="shared" si="8"/>
        <v>5.314553990610329</v>
      </c>
      <c r="L33" s="20">
        <v>305</v>
      </c>
      <c r="M33" s="23">
        <f t="shared" si="15"/>
        <v>7.3943661971830985E-2</v>
      </c>
      <c r="N33" s="22">
        <f t="shared" si="9"/>
        <v>6.4209245742092449</v>
      </c>
      <c r="O33" s="20"/>
      <c r="P33" s="23" t="str">
        <f t="shared" si="17"/>
        <v xml:space="preserve">   </v>
      </c>
      <c r="Q33" s="26" t="str">
        <f t="shared" si="11"/>
        <v xml:space="preserve">   </v>
      </c>
      <c r="R33" s="34">
        <f t="shared" si="0"/>
        <v>270.5</v>
      </c>
      <c r="S33" s="40">
        <f t="shared" si="3"/>
        <v>0.59634038800705469</v>
      </c>
      <c r="T33" s="42">
        <f t="shared" si="4"/>
        <v>43969.791666666664</v>
      </c>
    </row>
    <row r="34" spans="1:20" ht="13.5" customHeight="1">
      <c r="A34" s="28">
        <v>43970.666666666664</v>
      </c>
      <c r="B34" s="32">
        <f t="shared" si="5"/>
        <v>27</v>
      </c>
      <c r="C34" s="20">
        <v>264</v>
      </c>
      <c r="D34" s="23">
        <f t="shared" si="1"/>
        <v>3.125E-2</v>
      </c>
      <c r="E34" s="22">
        <f t="shared" si="2"/>
        <v>7.0733944954128436</v>
      </c>
      <c r="F34" s="20">
        <v>265</v>
      </c>
      <c r="G34" s="23">
        <f t="shared" si="16"/>
        <v>5.1587301587301584E-2</v>
      </c>
      <c r="H34" s="22">
        <f t="shared" si="7"/>
        <v>7.1790123456790127</v>
      </c>
      <c r="I34" s="20">
        <v>278</v>
      </c>
      <c r="J34" s="23">
        <f t="shared" si="14"/>
        <v>3.3457249070631967E-2</v>
      </c>
      <c r="K34" s="22">
        <f t="shared" si="8"/>
        <v>5.5258215962441311</v>
      </c>
      <c r="L34" s="20">
        <v>318</v>
      </c>
      <c r="M34" s="23">
        <f t="shared" si="15"/>
        <v>4.2622950819672129E-2</v>
      </c>
      <c r="N34" s="22">
        <f t="shared" si="9"/>
        <v>6.7372262773722618</v>
      </c>
      <c r="O34" s="20"/>
      <c r="P34" s="23" t="str">
        <f t="shared" si="17"/>
        <v xml:space="preserve">   </v>
      </c>
      <c r="Q34" s="26" t="str">
        <f t="shared" si="11"/>
        <v xml:space="preserve">   </v>
      </c>
      <c r="R34" s="34">
        <f t="shared" si="0"/>
        <v>281.25</v>
      </c>
      <c r="S34" s="40">
        <f t="shared" si="3"/>
        <v>0.62003968253968256</v>
      </c>
      <c r="T34" s="42">
        <f t="shared" si="4"/>
        <v>43970.666666666664</v>
      </c>
    </row>
    <row r="35" spans="1:20" ht="13.5" customHeight="1">
      <c r="A35" s="28">
        <v>43971.666666666664</v>
      </c>
      <c r="B35" s="32">
        <f t="shared" si="5"/>
        <v>28</v>
      </c>
      <c r="C35" s="20">
        <v>279</v>
      </c>
      <c r="D35" s="23">
        <f t="shared" si="1"/>
        <v>5.6818181818181816E-2</v>
      </c>
      <c r="E35" s="22">
        <f t="shared" si="2"/>
        <v>7.5321100917431192</v>
      </c>
      <c r="F35" s="20">
        <v>276</v>
      </c>
      <c r="G35" s="23">
        <f>IF(F35&lt;&gt;0,(F35-F34)/F34,"   ")</f>
        <v>4.1509433962264149E-2</v>
      </c>
      <c r="H35" s="22">
        <f t="shared" si="7"/>
        <v>7.518518518518519</v>
      </c>
      <c r="I35" s="20">
        <v>294</v>
      </c>
      <c r="J35" s="23">
        <f t="shared" si="14"/>
        <v>5.7553956834532377E-2</v>
      </c>
      <c r="K35" s="22">
        <f t="shared" si="8"/>
        <v>5.901408450704225</v>
      </c>
      <c r="L35" s="20">
        <v>334</v>
      </c>
      <c r="M35" s="23">
        <f t="shared" si="15"/>
        <v>5.0314465408805034E-2</v>
      </c>
      <c r="N35" s="22">
        <f t="shared" si="9"/>
        <v>7.1265206812652062</v>
      </c>
      <c r="O35" s="20"/>
      <c r="P35" s="23" t="str">
        <f t="shared" si="17"/>
        <v xml:space="preserve">   </v>
      </c>
      <c r="Q35" s="26" t="str">
        <f t="shared" si="11"/>
        <v xml:space="preserve">   </v>
      </c>
      <c r="R35" s="34">
        <f t="shared" si="0"/>
        <v>295.75</v>
      </c>
      <c r="S35" s="40">
        <f t="shared" si="3"/>
        <v>0.65200617283950613</v>
      </c>
      <c r="T35" s="42">
        <f t="shared" si="4"/>
        <v>43971.666666666664</v>
      </c>
    </row>
    <row r="36" spans="1:20" ht="13.5" customHeight="1">
      <c r="A36" s="28">
        <v>43972.645833333336</v>
      </c>
      <c r="B36" s="32">
        <f t="shared" si="5"/>
        <v>29</v>
      </c>
      <c r="C36" s="20">
        <v>288</v>
      </c>
      <c r="D36" s="23">
        <f t="shared" si="1"/>
        <v>3.2258064516129031E-2</v>
      </c>
      <c r="E36" s="22">
        <f t="shared" si="2"/>
        <v>7.807339449541284</v>
      </c>
      <c r="F36" s="20">
        <v>283</v>
      </c>
      <c r="G36" s="23">
        <f t="shared" si="16"/>
        <v>2.5362318840579712E-2</v>
      </c>
      <c r="H36" s="22">
        <f t="shared" si="7"/>
        <v>7.7345679012345681</v>
      </c>
      <c r="I36" s="20">
        <v>307</v>
      </c>
      <c r="J36" s="23">
        <f t="shared" si="14"/>
        <v>4.4217687074829932E-2</v>
      </c>
      <c r="K36" s="22">
        <f t="shared" si="8"/>
        <v>6.2065727699530511</v>
      </c>
      <c r="L36" s="20">
        <v>344</v>
      </c>
      <c r="M36" s="23">
        <f t="shared" si="15"/>
        <v>2.9940119760479042E-2</v>
      </c>
      <c r="N36" s="22">
        <f t="shared" si="9"/>
        <v>7.3698296836982964</v>
      </c>
      <c r="O36" s="20"/>
      <c r="P36" s="23" t="str">
        <f t="shared" si="17"/>
        <v xml:space="preserve">   </v>
      </c>
      <c r="Q36" s="26" t="str">
        <f t="shared" si="11"/>
        <v xml:space="preserve">   </v>
      </c>
      <c r="R36" s="34">
        <f t="shared" si="0"/>
        <v>305.5</v>
      </c>
      <c r="S36" s="40">
        <f t="shared" si="3"/>
        <v>0.67350088183421508</v>
      </c>
      <c r="T36" s="42">
        <f t="shared" si="4"/>
        <v>43972.645833333336</v>
      </c>
    </row>
    <row r="37" spans="1:20" ht="13.5" customHeight="1">
      <c r="A37" s="28">
        <v>43973.8125</v>
      </c>
      <c r="B37" s="32">
        <f t="shared" si="5"/>
        <v>30</v>
      </c>
      <c r="C37" s="20">
        <v>307</v>
      </c>
      <c r="D37" s="23">
        <f t="shared" si="1"/>
        <v>6.5972222222222224E-2</v>
      </c>
      <c r="E37" s="22">
        <f t="shared" si="2"/>
        <v>8.3883792048929653</v>
      </c>
      <c r="F37" s="20">
        <v>305</v>
      </c>
      <c r="G37" s="23">
        <f t="shared" si="16"/>
        <v>7.7738515901060068E-2</v>
      </c>
      <c r="H37" s="22">
        <f t="shared" si="7"/>
        <v>8.4135802469135808</v>
      </c>
      <c r="I37" s="20">
        <v>331</v>
      </c>
      <c r="J37" s="23">
        <f t="shared" si="14"/>
        <v>7.8175895765472306E-2</v>
      </c>
      <c r="K37" s="22">
        <f t="shared" si="8"/>
        <v>6.7699530516431921</v>
      </c>
      <c r="L37" s="20">
        <v>370</v>
      </c>
      <c r="M37" s="23">
        <f t="shared" si="15"/>
        <v>7.5581395348837205E-2</v>
      </c>
      <c r="N37" s="22">
        <f t="shared" si="9"/>
        <v>8.0024330900243292</v>
      </c>
      <c r="O37" s="20"/>
      <c r="P37" s="23" t="str">
        <f t="shared" si="17"/>
        <v xml:space="preserve">   </v>
      </c>
      <c r="Q37" s="26" t="str">
        <f t="shared" si="11"/>
        <v xml:space="preserve">   </v>
      </c>
      <c r="R37" s="34">
        <f t="shared" si="0"/>
        <v>328.25</v>
      </c>
      <c r="S37" s="40">
        <f t="shared" si="3"/>
        <v>0.72365520282186946</v>
      </c>
      <c r="T37" s="42">
        <f t="shared" si="4"/>
        <v>43973.8125</v>
      </c>
    </row>
    <row r="38" spans="1:20" ht="13.5" customHeight="1">
      <c r="A38" s="28">
        <v>43974.798611111109</v>
      </c>
      <c r="B38" s="32">
        <f t="shared" si="5"/>
        <v>31</v>
      </c>
      <c r="C38" s="20">
        <v>322</v>
      </c>
      <c r="D38" s="23">
        <f t="shared" si="1"/>
        <v>4.8859934853420196E-2</v>
      </c>
      <c r="E38" s="22">
        <f t="shared" si="2"/>
        <v>8.8470948012232409</v>
      </c>
      <c r="F38" s="20">
        <v>320</v>
      </c>
      <c r="G38" s="23">
        <f t="shared" si="16"/>
        <v>4.9180327868852458E-2</v>
      </c>
      <c r="H38" s="22">
        <f t="shared" si="7"/>
        <v>8.8765432098765444</v>
      </c>
      <c r="I38" s="20">
        <v>343</v>
      </c>
      <c r="J38" s="23">
        <f t="shared" si="14"/>
        <v>3.6253776435045321E-2</v>
      </c>
      <c r="K38" s="22">
        <f t="shared" si="8"/>
        <v>7.0516431924882621</v>
      </c>
      <c r="L38" s="20">
        <v>378</v>
      </c>
      <c r="M38" s="23">
        <f t="shared" si="15"/>
        <v>2.1621621621621623E-2</v>
      </c>
      <c r="N38" s="22">
        <f t="shared" si="9"/>
        <v>8.1970802919708028</v>
      </c>
      <c r="O38" s="20"/>
      <c r="P38" s="23" t="str">
        <f t="shared" si="17"/>
        <v xml:space="preserve">   </v>
      </c>
      <c r="Q38" s="26" t="str">
        <f t="shared" si="11"/>
        <v xml:space="preserve">   </v>
      </c>
      <c r="R38" s="34">
        <f t="shared" si="0"/>
        <v>340.75</v>
      </c>
      <c r="S38" s="40">
        <f t="shared" si="3"/>
        <v>0.75121252204585531</v>
      </c>
      <c r="T38" s="42">
        <f t="shared" si="4"/>
        <v>43974.798611111109</v>
      </c>
    </row>
    <row r="39" spans="1:20" ht="13.5" customHeight="1">
      <c r="A39" s="28">
        <v>43975.791666666664</v>
      </c>
      <c r="B39" s="32">
        <f t="shared" si="5"/>
        <v>32</v>
      </c>
      <c r="C39" s="20">
        <v>340</v>
      </c>
      <c r="D39" s="23">
        <f t="shared" si="1"/>
        <v>5.5900621118012424E-2</v>
      </c>
      <c r="E39" s="22">
        <f t="shared" si="2"/>
        <v>9.3975535168195705</v>
      </c>
      <c r="F39" s="20">
        <v>351</v>
      </c>
      <c r="G39" s="23">
        <f t="shared" si="16"/>
        <v>9.6875000000000003E-2</v>
      </c>
      <c r="H39" s="22">
        <f t="shared" si="7"/>
        <v>9.8333333333333339</v>
      </c>
      <c r="I39" s="20">
        <v>362</v>
      </c>
      <c r="J39" s="23">
        <f t="shared" si="14"/>
        <v>5.5393586005830907E-2</v>
      </c>
      <c r="K39" s="22">
        <f t="shared" si="8"/>
        <v>7.497652582159624</v>
      </c>
      <c r="L39" s="20">
        <v>405</v>
      </c>
      <c r="M39" s="23">
        <f t="shared" si="15"/>
        <v>7.1428571428571425E-2</v>
      </c>
      <c r="N39" s="22">
        <f t="shared" si="9"/>
        <v>8.8540145985401448</v>
      </c>
      <c r="O39" s="20"/>
      <c r="P39" s="23" t="str">
        <f t="shared" si="17"/>
        <v xml:space="preserve">   </v>
      </c>
      <c r="Q39" s="26" t="str">
        <f t="shared" si="11"/>
        <v xml:space="preserve">   </v>
      </c>
      <c r="R39" s="34">
        <f t="shared" si="0"/>
        <v>364.5</v>
      </c>
      <c r="S39" s="40">
        <f t="shared" si="3"/>
        <v>0.80357142857142849</v>
      </c>
      <c r="T39" s="42">
        <f t="shared" si="4"/>
        <v>43975.791666666664</v>
      </c>
    </row>
    <row r="40" spans="1:20" ht="13.5" customHeight="1">
      <c r="A40" s="28">
        <v>43976.888888888891</v>
      </c>
      <c r="B40" s="32">
        <f t="shared" si="5"/>
        <v>33</v>
      </c>
      <c r="C40" s="20">
        <v>350</v>
      </c>
      <c r="D40" s="23">
        <f t="shared" si="1"/>
        <v>2.9411764705882353E-2</v>
      </c>
      <c r="E40" s="22">
        <f t="shared" si="2"/>
        <v>9.7033639143730888</v>
      </c>
      <c r="F40" s="20">
        <v>355</v>
      </c>
      <c r="G40" s="23">
        <f t="shared" si="16"/>
        <v>1.1396011396011397E-2</v>
      </c>
      <c r="H40" s="22">
        <f t="shared" si="7"/>
        <v>9.9567901234567913</v>
      </c>
      <c r="I40" s="20">
        <v>367</v>
      </c>
      <c r="J40" s="23">
        <f t="shared" si="14"/>
        <v>1.3812154696132596E-2</v>
      </c>
      <c r="K40" s="22">
        <f t="shared" si="8"/>
        <v>7.6150234741784031</v>
      </c>
      <c r="L40" s="20">
        <v>418</v>
      </c>
      <c r="M40" s="23">
        <f t="shared" si="15"/>
        <v>3.2098765432098768E-2</v>
      </c>
      <c r="N40" s="22">
        <f t="shared" si="9"/>
        <v>9.1703163017031617</v>
      </c>
      <c r="O40" s="20"/>
      <c r="P40" s="23" t="str">
        <f t="shared" si="17"/>
        <v xml:space="preserve">   </v>
      </c>
      <c r="Q40" s="26" t="str">
        <f t="shared" si="11"/>
        <v xml:space="preserve">   </v>
      </c>
      <c r="R40" s="34">
        <f t="shared" si="0"/>
        <v>372.5</v>
      </c>
      <c r="S40" s="40">
        <f t="shared" si="3"/>
        <v>0.82120811287477946</v>
      </c>
      <c r="T40" s="42">
        <f t="shared" si="4"/>
        <v>43976.888888888891</v>
      </c>
    </row>
    <row r="41" spans="1:20" ht="13.5" customHeight="1">
      <c r="A41" s="28">
        <v>43977.916666666664</v>
      </c>
      <c r="B41" s="32">
        <f t="shared" si="5"/>
        <v>34</v>
      </c>
      <c r="C41" s="20">
        <v>382</v>
      </c>
      <c r="D41" s="23">
        <f t="shared" si="1"/>
        <v>9.1428571428571428E-2</v>
      </c>
      <c r="E41" s="22">
        <f t="shared" si="2"/>
        <v>10.681957186544341</v>
      </c>
      <c r="F41" s="20">
        <v>396</v>
      </c>
      <c r="G41" s="23">
        <f t="shared" si="16"/>
        <v>0.11549295774647887</v>
      </c>
      <c r="H41" s="22">
        <f t="shared" si="7"/>
        <v>11.222222222222223</v>
      </c>
      <c r="I41" s="20">
        <v>423</v>
      </c>
      <c r="J41" s="23">
        <f t="shared" si="14"/>
        <v>0.15258855585831063</v>
      </c>
      <c r="K41" s="22">
        <f t="shared" si="8"/>
        <v>8.929577464788732</v>
      </c>
      <c r="L41" s="20">
        <v>449</v>
      </c>
      <c r="M41" s="23">
        <f t="shared" si="15"/>
        <v>7.4162679425837319E-2</v>
      </c>
      <c r="N41" s="22">
        <f t="shared" si="9"/>
        <v>9.9245742092457405</v>
      </c>
      <c r="O41" s="20"/>
      <c r="P41" s="23" t="str">
        <f t="shared" si="17"/>
        <v xml:space="preserve">   </v>
      </c>
      <c r="Q41" s="26" t="str">
        <f t="shared" si="11"/>
        <v xml:space="preserve">   </v>
      </c>
      <c r="R41" s="34">
        <f t="shared" si="0"/>
        <v>412.5</v>
      </c>
      <c r="S41" s="40">
        <f t="shared" si="3"/>
        <v>0.90939153439153431</v>
      </c>
      <c r="T41" s="42">
        <f t="shared" si="4"/>
        <v>43977.916666666664</v>
      </c>
    </row>
    <row r="42" spans="1:20" ht="13.5" customHeight="1">
      <c r="A42" s="28">
        <v>43978.916666666664</v>
      </c>
      <c r="B42" s="32">
        <f t="shared" si="5"/>
        <v>35</v>
      </c>
      <c r="C42" s="20">
        <v>385</v>
      </c>
      <c r="D42" s="23">
        <f t="shared" si="1"/>
        <v>7.8534031413612562E-3</v>
      </c>
      <c r="E42" s="22">
        <f t="shared" si="2"/>
        <v>10.773700305810397</v>
      </c>
      <c r="F42" s="20">
        <v>378</v>
      </c>
      <c r="G42" s="23">
        <f t="shared" si="16"/>
        <v>-4.5454545454545456E-2</v>
      </c>
      <c r="H42" s="22">
        <f t="shared" si="7"/>
        <v>10.666666666666668</v>
      </c>
      <c r="I42" s="20">
        <v>405</v>
      </c>
      <c r="J42" s="23">
        <f t="shared" si="14"/>
        <v>-4.2553191489361701E-2</v>
      </c>
      <c r="K42" s="22">
        <f t="shared" si="8"/>
        <v>8.5070422535211261</v>
      </c>
      <c r="L42" s="20">
        <v>451</v>
      </c>
      <c r="M42" s="23">
        <f t="shared" si="15"/>
        <v>4.4543429844097994E-3</v>
      </c>
      <c r="N42" s="22">
        <f t="shared" si="9"/>
        <v>9.9732360097323589</v>
      </c>
      <c r="O42" s="20"/>
      <c r="P42" s="23" t="str">
        <f t="shared" si="17"/>
        <v xml:space="preserve">   </v>
      </c>
      <c r="Q42" s="26" t="str">
        <f t="shared" si="11"/>
        <v xml:space="preserve">   </v>
      </c>
      <c r="R42" s="34">
        <f t="shared" si="0"/>
        <v>404.75</v>
      </c>
      <c r="S42" s="40">
        <f t="shared" si="3"/>
        <v>0.89230599647266307</v>
      </c>
      <c r="T42" s="42">
        <f t="shared" si="4"/>
        <v>43978.916666666664</v>
      </c>
    </row>
    <row r="43" spans="1:20" ht="13.5" customHeight="1">
      <c r="A43" s="28">
        <v>43979.791666666664</v>
      </c>
      <c r="B43" s="32">
        <f t="shared" si="5"/>
        <v>36</v>
      </c>
      <c r="C43" s="20">
        <v>395</v>
      </c>
      <c r="D43" s="23">
        <f t="shared" si="1"/>
        <v>2.5974025974025976E-2</v>
      </c>
      <c r="E43" s="22">
        <f t="shared" si="2"/>
        <v>11.079510703363914</v>
      </c>
      <c r="F43" s="20">
        <v>409</v>
      </c>
      <c r="G43" s="23">
        <f t="shared" si="16"/>
        <v>8.2010582010582006E-2</v>
      </c>
      <c r="H43" s="22">
        <f t="shared" si="7"/>
        <v>11.623456790123457</v>
      </c>
      <c r="I43" s="20">
        <v>430</v>
      </c>
      <c r="J43" s="23">
        <f t="shared" si="14"/>
        <v>6.1728395061728392E-2</v>
      </c>
      <c r="K43" s="22">
        <f t="shared" si="8"/>
        <v>9.0938967136150222</v>
      </c>
      <c r="L43" s="20">
        <v>476</v>
      </c>
      <c r="M43" s="23">
        <f t="shared" si="15"/>
        <v>5.543237250554324E-2</v>
      </c>
      <c r="N43" s="22">
        <f t="shared" si="9"/>
        <v>10.581508515815084</v>
      </c>
      <c r="O43" s="20"/>
      <c r="P43" s="23" t="str">
        <f t="shared" si="17"/>
        <v xml:space="preserve">   </v>
      </c>
      <c r="Q43" s="26" t="str">
        <f t="shared" si="11"/>
        <v xml:space="preserve">   </v>
      </c>
      <c r="R43" s="34">
        <f t="shared" si="0"/>
        <v>427.5</v>
      </c>
      <c r="S43" s="40">
        <f t="shared" si="3"/>
        <v>0.94246031746031744</v>
      </c>
      <c r="T43" s="42">
        <f t="shared" si="4"/>
        <v>43979.791666666664</v>
      </c>
    </row>
    <row r="44" spans="1:20" ht="13.5" customHeight="1">
      <c r="A44" s="28">
        <v>43980.875</v>
      </c>
      <c r="B44" s="32">
        <f t="shared" si="5"/>
        <v>37</v>
      </c>
      <c r="C44" s="20">
        <v>418</v>
      </c>
      <c r="D44" s="23">
        <f t="shared" si="1"/>
        <v>5.8227848101265821E-2</v>
      </c>
      <c r="E44" s="22">
        <f t="shared" si="2"/>
        <v>11.782874617737003</v>
      </c>
      <c r="F44" s="20">
        <v>416</v>
      </c>
      <c r="G44" s="23">
        <f t="shared" si="16"/>
        <v>1.7114914425427872E-2</v>
      </c>
      <c r="H44" s="22">
        <f t="shared" si="7"/>
        <v>11.839506172839508</v>
      </c>
      <c r="I44" s="20">
        <v>437</v>
      </c>
      <c r="J44" s="23">
        <f t="shared" si="14"/>
        <v>1.627906976744186E-2</v>
      </c>
      <c r="K44" s="22">
        <f t="shared" si="8"/>
        <v>9.2582159624413141</v>
      </c>
      <c r="L44" s="20">
        <v>484</v>
      </c>
      <c r="M44" s="23">
        <f t="shared" si="15"/>
        <v>1.680672268907563E-2</v>
      </c>
      <c r="N44" s="22">
        <f t="shared" si="9"/>
        <v>10.776155717761556</v>
      </c>
      <c r="O44" s="20"/>
      <c r="P44" s="23" t="str">
        <f t="shared" si="17"/>
        <v xml:space="preserve">   </v>
      </c>
      <c r="Q44" s="26" t="str">
        <f t="shared" si="11"/>
        <v xml:space="preserve">   </v>
      </c>
      <c r="R44" s="34">
        <f t="shared" si="0"/>
        <v>438.75</v>
      </c>
      <c r="S44" s="40">
        <f t="shared" si="3"/>
        <v>0.96726190476190477</v>
      </c>
      <c r="T44" s="42">
        <f t="shared" si="4"/>
        <v>43980.875</v>
      </c>
    </row>
    <row r="45" spans="1:20" ht="13.5" customHeight="1">
      <c r="A45" s="28">
        <v>43981.9375</v>
      </c>
      <c r="B45" s="32">
        <f t="shared" si="5"/>
        <v>38</v>
      </c>
      <c r="C45" s="20">
        <v>427</v>
      </c>
      <c r="D45" s="23">
        <f t="shared" si="1"/>
        <v>2.1531100478468901E-2</v>
      </c>
      <c r="E45" s="22">
        <f t="shared" si="2"/>
        <v>12.058103975535168</v>
      </c>
      <c r="F45" s="20">
        <v>419</v>
      </c>
      <c r="G45" s="23">
        <f t="shared" si="16"/>
        <v>7.2115384615384619E-3</v>
      </c>
      <c r="H45" s="22">
        <f t="shared" si="7"/>
        <v>11.9320987654321</v>
      </c>
      <c r="I45" s="20">
        <v>448</v>
      </c>
      <c r="J45" s="23">
        <f t="shared" si="14"/>
        <v>2.5171624713958809E-2</v>
      </c>
      <c r="K45" s="22">
        <f t="shared" si="8"/>
        <v>9.5164319248826281</v>
      </c>
      <c r="L45" s="20">
        <v>496</v>
      </c>
      <c r="M45" s="23">
        <f t="shared" si="15"/>
        <v>2.4793388429752067E-2</v>
      </c>
      <c r="N45" s="22">
        <f t="shared" si="9"/>
        <v>11.068126520681265</v>
      </c>
      <c r="O45" s="20"/>
      <c r="P45" s="23" t="str">
        <f t="shared" si="17"/>
        <v xml:space="preserve">   </v>
      </c>
      <c r="Q45" s="26" t="str">
        <f t="shared" si="11"/>
        <v xml:space="preserve">   </v>
      </c>
      <c r="R45" s="34">
        <f t="shared" si="0"/>
        <v>447.5</v>
      </c>
      <c r="S45" s="40">
        <f t="shared" si="3"/>
        <v>0.98655202821869481</v>
      </c>
      <c r="T45" s="42">
        <f t="shared" si="4"/>
        <v>43981.9375</v>
      </c>
    </row>
    <row r="46" spans="1:20" ht="13.5" customHeight="1">
      <c r="A46" s="28">
        <v>43982.895833333336</v>
      </c>
      <c r="B46" s="32">
        <f t="shared" si="5"/>
        <v>39</v>
      </c>
      <c r="C46" s="20">
        <v>440</v>
      </c>
      <c r="D46" s="23">
        <f t="shared" si="1"/>
        <v>3.0444964871194378E-2</v>
      </c>
      <c r="E46" s="22">
        <f t="shared" si="2"/>
        <v>12.455657492354739</v>
      </c>
      <c r="F46" s="20">
        <v>449</v>
      </c>
      <c r="G46" s="23">
        <f t="shared" si="16"/>
        <v>7.1599045346062054E-2</v>
      </c>
      <c r="H46" s="22">
        <f t="shared" si="7"/>
        <v>12.858024691358025</v>
      </c>
      <c r="I46" s="20">
        <v>476</v>
      </c>
      <c r="J46" s="23">
        <f t="shared" si="14"/>
        <v>6.25E-2</v>
      </c>
      <c r="K46" s="22">
        <f t="shared" si="8"/>
        <v>10.173708920187792</v>
      </c>
      <c r="L46" s="20">
        <v>525</v>
      </c>
      <c r="M46" s="23">
        <f t="shared" si="15"/>
        <v>5.8467741935483868E-2</v>
      </c>
      <c r="N46" s="22">
        <f t="shared" si="9"/>
        <v>11.773722627737225</v>
      </c>
      <c r="O46" s="20"/>
      <c r="P46" s="23" t="str">
        <f t="shared" si="17"/>
        <v xml:space="preserve">   </v>
      </c>
      <c r="Q46" s="26" t="str">
        <f t="shared" si="11"/>
        <v xml:space="preserve">   </v>
      </c>
      <c r="R46" s="34">
        <f t="shared" si="0"/>
        <v>472.5</v>
      </c>
      <c r="S46" s="40">
        <f t="shared" si="3"/>
        <v>1.0416666666666665</v>
      </c>
      <c r="T46" s="42">
        <f t="shared" si="4"/>
        <v>43982.895833333336</v>
      </c>
    </row>
    <row r="47" spans="1:20" ht="13.5" customHeight="1">
      <c r="A47" s="28">
        <v>43983.958333333336</v>
      </c>
      <c r="B47" s="32">
        <f t="shared" si="5"/>
        <v>40</v>
      </c>
      <c r="C47" s="20">
        <v>464</v>
      </c>
      <c r="D47" s="23">
        <f t="shared" si="1"/>
        <v>5.4545454545454543E-2</v>
      </c>
      <c r="E47" s="22">
        <f t="shared" si="2"/>
        <v>13.18960244648318</v>
      </c>
      <c r="F47" s="20">
        <v>469</v>
      </c>
      <c r="G47" s="23">
        <f t="shared" si="16"/>
        <v>4.4543429844097995E-2</v>
      </c>
      <c r="H47" s="22">
        <f t="shared" si="7"/>
        <v>13.47530864197531</v>
      </c>
      <c r="I47" s="20">
        <v>488</v>
      </c>
      <c r="J47" s="23">
        <f t="shared" si="14"/>
        <v>2.5210084033613446E-2</v>
      </c>
      <c r="K47" s="22">
        <f t="shared" si="8"/>
        <v>10.455399061032862</v>
      </c>
      <c r="L47" s="20">
        <v>551</v>
      </c>
      <c r="M47" s="23">
        <f t="shared" si="15"/>
        <v>4.9523809523809526E-2</v>
      </c>
      <c r="N47" s="22">
        <f t="shared" si="9"/>
        <v>12.406326034063259</v>
      </c>
      <c r="O47" s="20"/>
      <c r="P47" s="23" t="str">
        <f t="shared" si="17"/>
        <v xml:space="preserve">   </v>
      </c>
      <c r="Q47" s="26" t="str">
        <f t="shared" si="11"/>
        <v xml:space="preserve">   </v>
      </c>
      <c r="R47" s="34">
        <f t="shared" si="0"/>
        <v>493</v>
      </c>
      <c r="S47" s="40">
        <f t="shared" si="3"/>
        <v>1.0868606701940036</v>
      </c>
      <c r="T47" s="42">
        <f t="shared" si="4"/>
        <v>43983.958333333336</v>
      </c>
    </row>
    <row r="48" spans="1:20" ht="13.5" customHeight="1">
      <c r="A48" s="28">
        <v>43984.854166666664</v>
      </c>
      <c r="B48" s="32">
        <f t="shared" si="5"/>
        <v>41</v>
      </c>
      <c r="C48" s="20">
        <v>478</v>
      </c>
      <c r="D48" s="23">
        <f t="shared" si="1"/>
        <v>3.017241379310345E-2</v>
      </c>
      <c r="E48" s="22">
        <f t="shared" si="2"/>
        <v>13.617737003058103</v>
      </c>
      <c r="F48" s="20">
        <v>486</v>
      </c>
      <c r="G48" s="23">
        <f t="shared" si="16"/>
        <v>3.6247334754797439E-2</v>
      </c>
      <c r="H48" s="22">
        <f t="shared" si="7"/>
        <v>14.000000000000002</v>
      </c>
      <c r="I48" s="20">
        <v>526</v>
      </c>
      <c r="J48" s="23">
        <f t="shared" si="14"/>
        <v>7.7868852459016397E-2</v>
      </c>
      <c r="K48" s="22">
        <f t="shared" si="8"/>
        <v>11.347417840375586</v>
      </c>
      <c r="L48" s="20">
        <v>569</v>
      </c>
      <c r="M48" s="23">
        <f t="shared" si="15"/>
        <v>3.2667876588021776E-2</v>
      </c>
      <c r="N48" s="22">
        <f t="shared" si="9"/>
        <v>12.844282238442821</v>
      </c>
      <c r="O48" s="20"/>
      <c r="P48" s="23" t="str">
        <f t="shared" si="17"/>
        <v xml:space="preserve">   </v>
      </c>
      <c r="Q48" s="26" t="str">
        <f t="shared" si="11"/>
        <v xml:space="preserve">   </v>
      </c>
      <c r="R48" s="34">
        <f t="shared" si="0"/>
        <v>514.75</v>
      </c>
      <c r="S48" s="40">
        <f t="shared" si="3"/>
        <v>1.1348104056437389</v>
      </c>
      <c r="T48" s="42">
        <f t="shared" si="4"/>
        <v>43984.854166666664</v>
      </c>
    </row>
    <row r="49" spans="1:21" ht="13.5" customHeight="1">
      <c r="A49" s="28">
        <v>43985.9375</v>
      </c>
      <c r="B49" s="32">
        <f t="shared" si="5"/>
        <v>42</v>
      </c>
      <c r="C49" s="20">
        <v>504</v>
      </c>
      <c r="D49" s="23">
        <f t="shared" si="1"/>
        <v>5.4393305439330547E-2</v>
      </c>
      <c r="E49" s="22">
        <f t="shared" si="2"/>
        <v>14.412844036697248</v>
      </c>
      <c r="F49" s="20">
        <v>512</v>
      </c>
      <c r="G49" s="23">
        <f t="shared" si="16"/>
        <v>5.3497942386831275E-2</v>
      </c>
      <c r="H49" s="22">
        <f t="shared" si="7"/>
        <v>14.80246913580247</v>
      </c>
      <c r="I49" s="20">
        <v>549</v>
      </c>
      <c r="J49" s="23">
        <f t="shared" si="14"/>
        <v>4.3726235741444866E-2</v>
      </c>
      <c r="K49" s="22">
        <f t="shared" si="8"/>
        <v>11.88732394366197</v>
      </c>
      <c r="L49" s="20">
        <v>587</v>
      </c>
      <c r="M49" s="23">
        <f t="shared" si="15"/>
        <v>3.163444639718805E-2</v>
      </c>
      <c r="N49" s="22">
        <f t="shared" si="9"/>
        <v>13.282238442822383</v>
      </c>
      <c r="O49" s="20"/>
      <c r="P49" s="23" t="str">
        <f t="shared" si="17"/>
        <v xml:space="preserve">   </v>
      </c>
      <c r="Q49" s="26" t="str">
        <f t="shared" si="11"/>
        <v xml:space="preserve">   </v>
      </c>
      <c r="R49" s="34">
        <f>IF(A49&lt;&gt;0,(C49+F49+I49+L49+O49)/4,"")</f>
        <v>538</v>
      </c>
      <c r="S49" s="40">
        <f t="shared" si="3"/>
        <v>1.1860670194003526</v>
      </c>
      <c r="T49" s="42">
        <f t="shared" si="4"/>
        <v>43985.9375</v>
      </c>
    </row>
    <row r="50" spans="1:21" ht="13.5" customHeight="1">
      <c r="A50" s="28">
        <v>43986.854166666664</v>
      </c>
      <c r="B50" s="32">
        <f t="shared" si="5"/>
        <v>43</v>
      </c>
      <c r="C50" s="20">
        <v>505</v>
      </c>
      <c r="D50" s="23">
        <f t="shared" si="1"/>
        <v>1.984126984126984E-3</v>
      </c>
      <c r="E50" s="22">
        <f t="shared" si="2"/>
        <v>14.443425076452598</v>
      </c>
      <c r="F50" s="20">
        <v>506</v>
      </c>
      <c r="G50" s="23">
        <f t="shared" si="16"/>
        <v>-1.171875E-2</v>
      </c>
      <c r="H50" s="22">
        <f t="shared" si="7"/>
        <v>14.617283950617285</v>
      </c>
      <c r="I50" s="20">
        <v>536</v>
      </c>
      <c r="J50" s="23">
        <f t="shared" si="14"/>
        <v>-2.3679417122040074E-2</v>
      </c>
      <c r="K50" s="22">
        <f t="shared" si="8"/>
        <v>11.582159624413144</v>
      </c>
      <c r="L50" s="20">
        <v>576</v>
      </c>
      <c r="M50" s="23">
        <f t="shared" si="15"/>
        <v>-1.8739352640545145E-2</v>
      </c>
      <c r="N50" s="22">
        <f t="shared" si="9"/>
        <v>13.014598540145984</v>
      </c>
      <c r="O50" s="20"/>
      <c r="P50" s="23" t="str">
        <f t="shared" si="17"/>
        <v xml:space="preserve">   </v>
      </c>
      <c r="Q50" s="26" t="str">
        <f t="shared" si="11"/>
        <v xml:space="preserve">   </v>
      </c>
      <c r="R50" s="34">
        <f t="shared" ref="R50:R171" si="18">IF(A50&lt;&gt;0,(C50+F50+I50+L50+O50)/4,"")</f>
        <v>530.75</v>
      </c>
      <c r="S50" s="40">
        <f t="shared" si="3"/>
        <v>1.1700837742504409</v>
      </c>
      <c r="T50" s="42">
        <f t="shared" si="4"/>
        <v>43986.854166666664</v>
      </c>
    </row>
    <row r="51" spans="1:21" ht="13.5" customHeight="1">
      <c r="A51" s="28">
        <v>43987.822916666664</v>
      </c>
      <c r="B51" s="32">
        <f t="shared" si="5"/>
        <v>44</v>
      </c>
      <c r="C51" s="20">
        <v>519</v>
      </c>
      <c r="D51" s="23">
        <f>IF(C51&lt;&gt;0,(C51-C50)/C50,"   ")</f>
        <v>2.7722772277227723E-2</v>
      </c>
      <c r="E51" s="22">
        <f t="shared" si="2"/>
        <v>14.871559633027521</v>
      </c>
      <c r="F51" s="20">
        <v>514</v>
      </c>
      <c r="G51" s="23">
        <f>IF(F51&lt;&gt;0,(F51-F50)/F50,"   ")</f>
        <v>1.5810276679841896E-2</v>
      </c>
      <c r="H51" s="22">
        <f t="shared" si="7"/>
        <v>14.8641975308642</v>
      </c>
      <c r="I51" s="20">
        <v>546</v>
      </c>
      <c r="J51" s="23">
        <f>IF(I51&lt;&gt;0,(I51-I50)/I50,"   ")</f>
        <v>1.8656716417910446E-2</v>
      </c>
      <c r="K51" s="22">
        <f t="shared" si="8"/>
        <v>11.816901408450704</v>
      </c>
      <c r="L51" s="20">
        <v>597</v>
      </c>
      <c r="M51" s="23">
        <f>IF(L51&lt;&gt;0,(L51-L50)/L50,"   ")</f>
        <v>3.6458333333333336E-2</v>
      </c>
      <c r="N51" s="22">
        <f t="shared" si="9"/>
        <v>13.525547445255473</v>
      </c>
      <c r="O51" s="20"/>
      <c r="P51" s="23" t="str">
        <f>IF(O51&lt;&gt;0,(O51-O50)/O50,"   ")</f>
        <v xml:space="preserve">   </v>
      </c>
      <c r="Q51" s="26" t="str">
        <f t="shared" si="11"/>
        <v xml:space="preserve">   </v>
      </c>
      <c r="R51" s="34">
        <f t="shared" si="18"/>
        <v>544</v>
      </c>
      <c r="S51" s="40">
        <f t="shared" si="3"/>
        <v>1.1992945326278659</v>
      </c>
      <c r="T51" s="42">
        <f t="shared" si="4"/>
        <v>43987.822916666664</v>
      </c>
    </row>
    <row r="52" spans="1:21" ht="13.5" customHeight="1">
      <c r="A52" s="28">
        <v>43988.833333333336</v>
      </c>
      <c r="B52" s="32">
        <f t="shared" si="5"/>
        <v>45</v>
      </c>
      <c r="C52" s="20">
        <v>539</v>
      </c>
      <c r="D52" s="23">
        <f t="shared" si="1"/>
        <v>3.8535645472061654E-2</v>
      </c>
      <c r="E52" s="22">
        <f t="shared" si="2"/>
        <v>15.483180428134556</v>
      </c>
      <c r="F52" s="20">
        <v>533</v>
      </c>
      <c r="G52" s="23">
        <f t="shared" si="16"/>
        <v>3.6964980544747082E-2</v>
      </c>
      <c r="H52" s="22">
        <f t="shared" si="7"/>
        <v>15.450617283950619</v>
      </c>
      <c r="I52" s="20">
        <v>565</v>
      </c>
      <c r="J52" s="23">
        <f t="shared" si="14"/>
        <v>3.47985347985348E-2</v>
      </c>
      <c r="K52" s="22">
        <f t="shared" si="8"/>
        <v>12.262910798122064</v>
      </c>
      <c r="L52" s="20">
        <v>628</v>
      </c>
      <c r="M52" s="23">
        <f t="shared" si="15"/>
        <v>5.1926298157453935E-2</v>
      </c>
      <c r="N52" s="22">
        <f t="shared" si="9"/>
        <v>14.279805352798052</v>
      </c>
      <c r="O52" s="20"/>
      <c r="P52" s="23" t="str">
        <f t="shared" si="17"/>
        <v xml:space="preserve">   </v>
      </c>
      <c r="Q52" s="26" t="str">
        <f t="shared" si="11"/>
        <v xml:space="preserve">   </v>
      </c>
      <c r="R52" s="34">
        <f t="shared" si="18"/>
        <v>566.25</v>
      </c>
      <c r="S52" s="40">
        <f t="shared" si="3"/>
        <v>1.2483465608465607</v>
      </c>
      <c r="T52" s="42">
        <f t="shared" si="4"/>
        <v>43988.833333333336</v>
      </c>
    </row>
    <row r="53" spans="1:21" ht="13.5" customHeight="1">
      <c r="A53" s="28">
        <v>43989.847222222219</v>
      </c>
      <c r="B53" s="32">
        <f t="shared" si="5"/>
        <v>46</v>
      </c>
      <c r="C53" s="20">
        <v>555</v>
      </c>
      <c r="D53" s="23">
        <f t="shared" si="1"/>
        <v>2.9684601113172542E-2</v>
      </c>
      <c r="E53" s="22">
        <f t="shared" si="2"/>
        <v>15.972477064220181</v>
      </c>
      <c r="F53" s="20">
        <v>552</v>
      </c>
      <c r="G53" s="23">
        <f t="shared" si="16"/>
        <v>3.5647279549718573E-2</v>
      </c>
      <c r="H53" s="22">
        <f t="shared" si="7"/>
        <v>16.037037037037038</v>
      </c>
      <c r="I53" s="20">
        <v>586</v>
      </c>
      <c r="J53" s="23">
        <f t="shared" si="14"/>
        <v>3.7168141592920353E-2</v>
      </c>
      <c r="K53" s="22">
        <f t="shared" si="8"/>
        <v>12.755868544600938</v>
      </c>
      <c r="L53" s="20">
        <v>639</v>
      </c>
      <c r="M53" s="23">
        <f t="shared" si="15"/>
        <v>1.751592356687898E-2</v>
      </c>
      <c r="N53" s="22">
        <f t="shared" si="9"/>
        <v>14.547445255474452</v>
      </c>
      <c r="O53" s="20"/>
      <c r="P53" s="23" t="str">
        <f t="shared" si="17"/>
        <v xml:space="preserve">   </v>
      </c>
      <c r="Q53" s="26" t="str">
        <f t="shared" si="11"/>
        <v xml:space="preserve">   </v>
      </c>
      <c r="R53" s="34">
        <f t="shared" si="18"/>
        <v>583</v>
      </c>
      <c r="S53" s="40">
        <f t="shared" si="3"/>
        <v>1.2852733686067019</v>
      </c>
      <c r="T53" s="42">
        <f t="shared" si="4"/>
        <v>43989.847222222219</v>
      </c>
    </row>
    <row r="54" spans="1:21" ht="13.5" customHeight="1">
      <c r="A54" s="28">
        <v>43990.902777777781</v>
      </c>
      <c r="B54" s="32">
        <f t="shared" si="5"/>
        <v>47</v>
      </c>
      <c r="C54" s="20">
        <v>557</v>
      </c>
      <c r="D54" s="23">
        <f t="shared" si="1"/>
        <v>3.6036036036036037E-3</v>
      </c>
      <c r="E54" s="22">
        <f t="shared" si="2"/>
        <v>16.033639143730884</v>
      </c>
      <c r="F54" s="20">
        <v>565</v>
      </c>
      <c r="G54" s="23">
        <f t="shared" si="16"/>
        <v>2.355072463768116E-2</v>
      </c>
      <c r="H54" s="22">
        <f t="shared" si="7"/>
        <v>16.438271604938272</v>
      </c>
      <c r="I54" s="20">
        <v>609</v>
      </c>
      <c r="J54" s="23">
        <f t="shared" si="14"/>
        <v>3.9249146757679182E-2</v>
      </c>
      <c r="K54" s="22">
        <f t="shared" si="8"/>
        <v>13.295774647887322</v>
      </c>
      <c r="L54" s="20">
        <v>655</v>
      </c>
      <c r="M54" s="23">
        <f t="shared" si="15"/>
        <v>2.5039123630672927E-2</v>
      </c>
      <c r="N54" s="22">
        <f t="shared" si="9"/>
        <v>14.936739659367396</v>
      </c>
      <c r="O54" s="20"/>
      <c r="P54" s="23" t="str">
        <f t="shared" si="17"/>
        <v xml:space="preserve">   </v>
      </c>
      <c r="Q54" s="26" t="str">
        <f t="shared" si="11"/>
        <v xml:space="preserve">   </v>
      </c>
      <c r="R54" s="34">
        <f t="shared" si="18"/>
        <v>596.5</v>
      </c>
      <c r="S54" s="40">
        <f t="shared" si="3"/>
        <v>1.3150352733686066</v>
      </c>
      <c r="T54" s="42">
        <f t="shared" si="4"/>
        <v>43990.902777777781</v>
      </c>
    </row>
    <row r="55" spans="1:21" ht="13.5" customHeight="1">
      <c r="A55" s="28">
        <v>43991.833333333336</v>
      </c>
      <c r="B55" s="32">
        <f t="shared" si="5"/>
        <v>48</v>
      </c>
      <c r="C55" s="20">
        <v>577</v>
      </c>
      <c r="D55" s="23">
        <f t="shared" si="1"/>
        <v>3.5906642728904849E-2</v>
      </c>
      <c r="E55" s="22">
        <f t="shared" si="2"/>
        <v>16.645259938837917</v>
      </c>
      <c r="F55" s="20">
        <v>571</v>
      </c>
      <c r="G55" s="23">
        <f t="shared" si="16"/>
        <v>1.0619469026548672E-2</v>
      </c>
      <c r="H55" s="22">
        <f t="shared" si="7"/>
        <v>16.623456790123459</v>
      </c>
      <c r="I55" s="20">
        <v>620</v>
      </c>
      <c r="J55" s="23">
        <f t="shared" si="14"/>
        <v>1.8062397372742199E-2</v>
      </c>
      <c r="K55" s="22">
        <f t="shared" si="8"/>
        <v>13.553990610328638</v>
      </c>
      <c r="L55" s="20">
        <v>666</v>
      </c>
      <c r="M55" s="23">
        <f t="shared" si="15"/>
        <v>1.6793893129770993E-2</v>
      </c>
      <c r="N55" s="22">
        <f t="shared" si="9"/>
        <v>15.204379562043794</v>
      </c>
      <c r="O55" s="20"/>
      <c r="P55" s="23" t="str">
        <f t="shared" si="17"/>
        <v xml:space="preserve">   </v>
      </c>
      <c r="Q55" s="26" t="str">
        <f t="shared" si="11"/>
        <v xml:space="preserve">   </v>
      </c>
      <c r="R55" s="34">
        <f t="shared" si="18"/>
        <v>608.5</v>
      </c>
      <c r="S55" s="40">
        <f t="shared" si="3"/>
        <v>1.3414902998236331</v>
      </c>
      <c r="T55" s="42">
        <f t="shared" si="4"/>
        <v>43991.833333333336</v>
      </c>
    </row>
    <row r="56" spans="1:21" ht="13.5" customHeight="1">
      <c r="A56" s="28">
        <v>43992.854166666664</v>
      </c>
      <c r="B56" s="32">
        <f t="shared" si="5"/>
        <v>49</v>
      </c>
      <c r="C56" s="20">
        <v>603</v>
      </c>
      <c r="D56" s="23">
        <f t="shared" si="1"/>
        <v>4.5060658578856154E-2</v>
      </c>
      <c r="E56" s="22">
        <f t="shared" si="2"/>
        <v>17.440366972477062</v>
      </c>
      <c r="F56" s="20">
        <v>607</v>
      </c>
      <c r="G56" s="23">
        <f t="shared" si="16"/>
        <v>6.3047285464098074E-2</v>
      </c>
      <c r="H56" s="22">
        <f t="shared" si="7"/>
        <v>17.73456790123457</v>
      </c>
      <c r="I56" s="20">
        <v>648</v>
      </c>
      <c r="J56" s="23">
        <f t="shared" si="14"/>
        <v>4.5161290322580643E-2</v>
      </c>
      <c r="K56" s="22">
        <f t="shared" si="8"/>
        <v>14.211267605633802</v>
      </c>
      <c r="L56" s="20">
        <v>714</v>
      </c>
      <c r="M56" s="23">
        <f t="shared" si="15"/>
        <v>7.2072072072072071E-2</v>
      </c>
      <c r="N56" s="22">
        <f t="shared" si="9"/>
        <v>16.372262773722628</v>
      </c>
      <c r="O56" s="20"/>
      <c r="P56" s="23" t="str">
        <f t="shared" si="17"/>
        <v xml:space="preserve">   </v>
      </c>
      <c r="Q56" s="26" t="str">
        <f t="shared" si="11"/>
        <v xml:space="preserve">   </v>
      </c>
      <c r="R56" s="34">
        <f t="shared" si="18"/>
        <v>643</v>
      </c>
      <c r="S56" s="40">
        <f t="shared" si="3"/>
        <v>1.417548500881834</v>
      </c>
      <c r="T56" s="42">
        <f t="shared" si="4"/>
        <v>43992.854166666664</v>
      </c>
    </row>
    <row r="57" spans="1:21" ht="13.5" customHeight="1">
      <c r="A57" s="28">
        <v>43993.875</v>
      </c>
      <c r="B57" s="32">
        <f t="shared" si="5"/>
        <v>50</v>
      </c>
      <c r="C57" s="20">
        <v>610</v>
      </c>
      <c r="D57" s="23">
        <f t="shared" si="1"/>
        <v>1.1608623548922056E-2</v>
      </c>
      <c r="E57" s="22">
        <f t="shared" si="2"/>
        <v>17.654434250764524</v>
      </c>
      <c r="F57" s="20">
        <v>610</v>
      </c>
      <c r="G57" s="23">
        <f t="shared" si="16"/>
        <v>4.9423393739703456E-3</v>
      </c>
      <c r="H57" s="22">
        <f t="shared" si="7"/>
        <v>17.827160493827162</v>
      </c>
      <c r="I57" s="20">
        <v>675</v>
      </c>
      <c r="J57" s="23">
        <f t="shared" si="14"/>
        <v>4.1666666666666664E-2</v>
      </c>
      <c r="K57" s="22">
        <f t="shared" si="8"/>
        <v>14.84507042253521</v>
      </c>
      <c r="L57" s="20">
        <v>723</v>
      </c>
      <c r="M57" s="23">
        <f t="shared" si="15"/>
        <v>1.2605042016806723E-2</v>
      </c>
      <c r="N57" s="22">
        <f t="shared" si="9"/>
        <v>16.591240875912408</v>
      </c>
      <c r="O57" s="20"/>
      <c r="P57" s="23" t="str">
        <f t="shared" si="17"/>
        <v xml:space="preserve">   </v>
      </c>
      <c r="Q57" s="26" t="str">
        <f t="shared" si="11"/>
        <v xml:space="preserve">   </v>
      </c>
      <c r="R57" s="34">
        <f t="shared" si="18"/>
        <v>654.5</v>
      </c>
      <c r="S57" s="40">
        <f t="shared" si="3"/>
        <v>1.4429012345679011</v>
      </c>
      <c r="T57" s="42">
        <f t="shared" si="4"/>
        <v>43993.875</v>
      </c>
    </row>
    <row r="58" spans="1:21" ht="13.5" customHeight="1">
      <c r="A58" s="28">
        <v>43994.930555555555</v>
      </c>
      <c r="B58" s="32">
        <f t="shared" si="5"/>
        <v>51</v>
      </c>
      <c r="C58" s="20">
        <v>631</v>
      </c>
      <c r="D58" s="23">
        <f t="shared" si="1"/>
        <v>3.4426229508196723E-2</v>
      </c>
      <c r="E58" s="22">
        <f t="shared" si="2"/>
        <v>18.296636085626908</v>
      </c>
      <c r="F58" s="20">
        <v>630</v>
      </c>
      <c r="G58" s="23">
        <f t="shared" si="16"/>
        <v>3.2786885245901641E-2</v>
      </c>
      <c r="H58" s="22">
        <f t="shared" si="7"/>
        <v>18.444444444444446</v>
      </c>
      <c r="I58" s="20">
        <v>670</v>
      </c>
      <c r="J58" s="23">
        <f t="shared" si="14"/>
        <v>-7.4074074074074077E-3</v>
      </c>
      <c r="K58" s="22">
        <f t="shared" si="8"/>
        <v>14.72769953051643</v>
      </c>
      <c r="L58" s="20">
        <v>748</v>
      </c>
      <c r="M58" s="23">
        <f t="shared" si="15"/>
        <v>3.4578146611341634E-2</v>
      </c>
      <c r="N58" s="22">
        <f t="shared" si="9"/>
        <v>17.199513381995132</v>
      </c>
      <c r="O58" s="20"/>
      <c r="P58" s="23" t="str">
        <f t="shared" si="17"/>
        <v xml:space="preserve">   </v>
      </c>
      <c r="Q58" s="26" t="str">
        <f t="shared" si="11"/>
        <v xml:space="preserve">   </v>
      </c>
      <c r="R58" s="34">
        <f t="shared" si="18"/>
        <v>669.75</v>
      </c>
      <c r="S58" s="40">
        <f t="shared" si="3"/>
        <v>1.476521164021164</v>
      </c>
      <c r="T58" s="42">
        <f t="shared" si="4"/>
        <v>43994.930555555555</v>
      </c>
    </row>
    <row r="59" spans="1:21" ht="13.5" customHeight="1">
      <c r="A59" s="28">
        <v>43995.847222222219</v>
      </c>
      <c r="B59" s="32">
        <f t="shared" si="5"/>
        <v>52</v>
      </c>
      <c r="C59" s="20">
        <v>657</v>
      </c>
      <c r="D59" s="23">
        <f t="shared" si="1"/>
        <v>4.1204437400950873E-2</v>
      </c>
      <c r="E59" s="22">
        <f t="shared" si="2"/>
        <v>19.091743119266052</v>
      </c>
      <c r="F59" s="20">
        <v>646</v>
      </c>
      <c r="G59" s="23">
        <f t="shared" si="16"/>
        <v>2.5396825396825397E-2</v>
      </c>
      <c r="H59" s="22">
        <f t="shared" si="7"/>
        <v>18.938271604938272</v>
      </c>
      <c r="I59" s="20">
        <v>690</v>
      </c>
      <c r="J59" s="23">
        <f t="shared" si="14"/>
        <v>2.9850746268656716E-2</v>
      </c>
      <c r="K59" s="22">
        <f t="shared" si="8"/>
        <v>15.197183098591548</v>
      </c>
      <c r="L59" s="20">
        <v>772</v>
      </c>
      <c r="M59" s="23">
        <f t="shared" si="15"/>
        <v>3.2085561497326207E-2</v>
      </c>
      <c r="N59" s="22">
        <f t="shared" si="9"/>
        <v>17.783454987834549</v>
      </c>
      <c r="O59" s="20"/>
      <c r="P59" s="23" t="str">
        <f t="shared" si="17"/>
        <v xml:space="preserve">   </v>
      </c>
      <c r="Q59" s="26" t="str">
        <f t="shared" si="11"/>
        <v xml:space="preserve">   </v>
      </c>
      <c r="R59" s="34">
        <f t="shared" si="18"/>
        <v>691.25</v>
      </c>
      <c r="S59" s="40">
        <f t="shared" si="3"/>
        <v>1.5239197530864197</v>
      </c>
      <c r="T59" s="42">
        <f t="shared" si="4"/>
        <v>43995.847222222219</v>
      </c>
    </row>
    <row r="60" spans="1:21" ht="13.5" customHeight="1">
      <c r="A60" s="28">
        <v>43996.847222222219</v>
      </c>
      <c r="B60" s="32">
        <f t="shared" si="5"/>
        <v>53</v>
      </c>
      <c r="C60" s="20">
        <v>675</v>
      </c>
      <c r="D60" s="23">
        <f t="shared" si="1"/>
        <v>2.7397260273972601E-2</v>
      </c>
      <c r="E60" s="22">
        <f t="shared" si="2"/>
        <v>19.642201834862384</v>
      </c>
      <c r="F60" s="20">
        <v>658</v>
      </c>
      <c r="G60" s="23">
        <f t="shared" si="16"/>
        <v>1.8575851393188854E-2</v>
      </c>
      <c r="H60" s="22">
        <f t="shared" si="7"/>
        <v>19.308641975308642</v>
      </c>
      <c r="I60" s="20">
        <v>734</v>
      </c>
      <c r="J60" s="23">
        <f t="shared" si="14"/>
        <v>6.3768115942028983E-2</v>
      </c>
      <c r="K60" s="22">
        <f t="shared" si="8"/>
        <v>16.230046948356808</v>
      </c>
      <c r="L60" s="20">
        <v>779</v>
      </c>
      <c r="M60" s="23">
        <f t="shared" si="15"/>
        <v>9.0673575129533671E-3</v>
      </c>
      <c r="N60" s="22">
        <f t="shared" si="9"/>
        <v>17.953771289537713</v>
      </c>
      <c r="O60" s="20"/>
      <c r="P60" s="23" t="str">
        <f t="shared" si="17"/>
        <v xml:space="preserve">   </v>
      </c>
      <c r="Q60" s="26" t="str">
        <f t="shared" si="11"/>
        <v xml:space="preserve">   </v>
      </c>
      <c r="R60" s="34">
        <f t="shared" si="18"/>
        <v>711.5</v>
      </c>
      <c r="S60" s="40">
        <f t="shared" si="3"/>
        <v>1.5685626102292769</v>
      </c>
      <c r="T60" s="42">
        <f t="shared" si="4"/>
        <v>43996.847222222219</v>
      </c>
    </row>
    <row r="61" spans="1:21" ht="13.5" customHeight="1">
      <c r="A61" s="28">
        <v>43997.847222222219</v>
      </c>
      <c r="B61" s="32">
        <f t="shared" si="5"/>
        <v>54</v>
      </c>
      <c r="C61" s="20">
        <v>689</v>
      </c>
      <c r="D61" s="23">
        <f t="shared" si="1"/>
        <v>2.074074074074074E-2</v>
      </c>
      <c r="E61" s="22">
        <f t="shared" si="2"/>
        <v>20.070336391437305</v>
      </c>
      <c r="F61" s="20">
        <v>681</v>
      </c>
      <c r="G61" s="23">
        <f t="shared" si="16"/>
        <v>3.4954407294832825E-2</v>
      </c>
      <c r="H61" s="22">
        <f t="shared" si="7"/>
        <v>20.018518518518519</v>
      </c>
      <c r="I61" s="20">
        <v>760</v>
      </c>
      <c r="J61" s="23">
        <f t="shared" si="14"/>
        <v>3.5422343324250684E-2</v>
      </c>
      <c r="K61" s="22">
        <f t="shared" si="8"/>
        <v>16.84037558685446</v>
      </c>
      <c r="L61" s="20">
        <v>809</v>
      </c>
      <c r="M61" s="23">
        <f t="shared" si="15"/>
        <v>3.8510911424903725E-2</v>
      </c>
      <c r="N61" s="22">
        <f t="shared" si="9"/>
        <v>18.683698296836983</v>
      </c>
      <c r="O61" s="20"/>
      <c r="P61" s="23" t="str">
        <f t="shared" si="17"/>
        <v xml:space="preserve">   </v>
      </c>
      <c r="Q61" s="26" t="str">
        <f t="shared" si="11"/>
        <v xml:space="preserve">   </v>
      </c>
      <c r="R61" s="34">
        <f t="shared" si="18"/>
        <v>734.75</v>
      </c>
      <c r="S61" s="40">
        <f t="shared" si="3"/>
        <v>1.6198192239858906</v>
      </c>
      <c r="T61" s="42">
        <f t="shared" si="4"/>
        <v>43997.847222222219</v>
      </c>
    </row>
    <row r="62" spans="1:21" ht="13.5" customHeight="1">
      <c r="A62" s="28">
        <v>43998.875</v>
      </c>
      <c r="B62" s="32">
        <f t="shared" si="5"/>
        <v>55</v>
      </c>
      <c r="C62" s="20">
        <v>708</v>
      </c>
      <c r="D62" s="23">
        <f t="shared" si="1"/>
        <v>2.7576197387518143E-2</v>
      </c>
      <c r="E62" s="22">
        <f t="shared" si="2"/>
        <v>20.651376146788987</v>
      </c>
      <c r="F62" s="20">
        <v>697</v>
      </c>
      <c r="G62" s="23">
        <f t="shared" si="16"/>
        <v>2.3494860499265784E-2</v>
      </c>
      <c r="H62" s="22">
        <f t="shared" si="7"/>
        <v>20.512345679012348</v>
      </c>
      <c r="I62" s="20">
        <v>789</v>
      </c>
      <c r="J62" s="23">
        <f t="shared" si="14"/>
        <v>3.8157894736842106E-2</v>
      </c>
      <c r="K62" s="22">
        <f t="shared" si="8"/>
        <v>17.52112676056338</v>
      </c>
      <c r="L62" s="20">
        <v>828</v>
      </c>
      <c r="M62" s="23">
        <f t="shared" si="15"/>
        <v>2.3485784919653894E-2</v>
      </c>
      <c r="N62" s="22">
        <f t="shared" si="9"/>
        <v>19.145985401459853</v>
      </c>
      <c r="O62" s="20"/>
      <c r="P62" s="23" t="str">
        <f t="shared" si="17"/>
        <v xml:space="preserve">   </v>
      </c>
      <c r="Q62" s="26" t="str">
        <f t="shared" si="11"/>
        <v xml:space="preserve">   </v>
      </c>
      <c r="R62" s="34">
        <f t="shared" si="18"/>
        <v>755.5</v>
      </c>
      <c r="S62" s="40">
        <f t="shared" si="3"/>
        <v>1.6655643738977071</v>
      </c>
      <c r="T62" s="42">
        <f t="shared" si="4"/>
        <v>43998.875</v>
      </c>
    </row>
    <row r="63" spans="1:21" ht="13.5" customHeight="1">
      <c r="A63" s="28">
        <v>43999.833333333336</v>
      </c>
      <c r="B63" s="32">
        <f t="shared" si="5"/>
        <v>56</v>
      </c>
      <c r="C63" s="20">
        <v>719</v>
      </c>
      <c r="D63" s="23">
        <f t="shared" si="1"/>
        <v>1.5536723163841809E-2</v>
      </c>
      <c r="E63" s="22">
        <f t="shared" si="2"/>
        <v>20.987767584097856</v>
      </c>
      <c r="F63" s="20">
        <v>711</v>
      </c>
      <c r="G63" s="23">
        <f t="shared" si="16"/>
        <v>2.0086083213773313E-2</v>
      </c>
      <c r="H63" s="22">
        <f t="shared" si="7"/>
        <v>20.944444444444446</v>
      </c>
      <c r="I63" s="20">
        <v>803</v>
      </c>
      <c r="J63" s="23">
        <f t="shared" si="14"/>
        <v>1.7743979721166033E-2</v>
      </c>
      <c r="K63" s="22">
        <f t="shared" si="8"/>
        <v>17.84976525821596</v>
      </c>
      <c r="L63" s="20">
        <v>834</v>
      </c>
      <c r="M63" s="23">
        <f t="shared" si="15"/>
        <v>7.246376811594203E-3</v>
      </c>
      <c r="N63" s="22">
        <f t="shared" si="9"/>
        <v>19.291970802919707</v>
      </c>
      <c r="O63" s="20"/>
      <c r="P63" s="23" t="str">
        <f t="shared" si="17"/>
        <v xml:space="preserve">   </v>
      </c>
      <c r="Q63" s="26" t="str">
        <f t="shared" si="11"/>
        <v xml:space="preserve">   </v>
      </c>
      <c r="R63" s="34">
        <f t="shared" si="18"/>
        <v>766.75</v>
      </c>
      <c r="S63" s="40">
        <f t="shared" si="3"/>
        <v>1.6903659611992945</v>
      </c>
      <c r="T63" s="42">
        <f t="shared" si="4"/>
        <v>43999.833333333336</v>
      </c>
    </row>
    <row r="64" spans="1:21" ht="13.5" customHeight="1">
      <c r="A64" s="28">
        <v>44000.888888888891</v>
      </c>
      <c r="B64" s="32">
        <f t="shared" si="5"/>
        <v>57</v>
      </c>
      <c r="C64" s="20">
        <v>712</v>
      </c>
      <c r="D64" s="23">
        <f t="shared" si="1"/>
        <v>-9.7357440890125171E-3</v>
      </c>
      <c r="E64" s="22">
        <f t="shared" si="2"/>
        <v>20.773700305810394</v>
      </c>
      <c r="F64" s="20">
        <v>700</v>
      </c>
      <c r="G64" s="23">
        <f t="shared" si="16"/>
        <v>-1.5471167369901548E-2</v>
      </c>
      <c r="H64" s="22">
        <f t="shared" si="7"/>
        <v>20.60493827160494</v>
      </c>
      <c r="I64" s="20">
        <v>785</v>
      </c>
      <c r="J64" s="23">
        <f t="shared" si="14"/>
        <v>-2.2415940224159402E-2</v>
      </c>
      <c r="K64" s="22">
        <f t="shared" si="8"/>
        <v>17.427230046948356</v>
      </c>
      <c r="L64" s="20">
        <v>823</v>
      </c>
      <c r="M64" s="23">
        <f t="shared" si="15"/>
        <v>-1.3189448441247002E-2</v>
      </c>
      <c r="N64" s="22">
        <f t="shared" si="9"/>
        <v>19.024330900243307</v>
      </c>
      <c r="O64" s="20"/>
      <c r="P64" s="23" t="str">
        <f t="shared" si="17"/>
        <v xml:space="preserve">   </v>
      </c>
      <c r="Q64" s="26" t="str">
        <f t="shared" si="11"/>
        <v xml:space="preserve">   </v>
      </c>
      <c r="R64" s="34">
        <f t="shared" si="18"/>
        <v>755</v>
      </c>
      <c r="S64" s="40">
        <f t="shared" si="3"/>
        <v>1.6644620811287476</v>
      </c>
      <c r="T64" s="42">
        <f t="shared" si="4"/>
        <v>44000.888888888891</v>
      </c>
      <c r="U64" s="47" t="s">
        <v>25</v>
      </c>
    </row>
    <row r="65" spans="1:21" ht="13.5" customHeight="1">
      <c r="A65" s="28">
        <v>44001.916666666664</v>
      </c>
      <c r="B65" s="32">
        <f t="shared" si="5"/>
        <v>58</v>
      </c>
      <c r="C65" s="20">
        <v>730</v>
      </c>
      <c r="D65" s="23">
        <f t="shared" si="1"/>
        <v>2.5280898876404494E-2</v>
      </c>
      <c r="E65" s="22">
        <f t="shared" si="2"/>
        <v>21.324159021406725</v>
      </c>
      <c r="F65" s="20">
        <v>722</v>
      </c>
      <c r="G65" s="23">
        <f t="shared" si="16"/>
        <v>3.1428571428571431E-2</v>
      </c>
      <c r="H65" s="22">
        <f t="shared" si="7"/>
        <v>21.283950617283953</v>
      </c>
      <c r="I65" s="20">
        <v>812</v>
      </c>
      <c r="J65" s="23">
        <f t="shared" si="14"/>
        <v>3.4394904458598725E-2</v>
      </c>
      <c r="K65" s="22">
        <f t="shared" si="8"/>
        <v>18.061032863849764</v>
      </c>
      <c r="L65" s="20">
        <v>849</v>
      </c>
      <c r="M65" s="23">
        <f t="shared" si="15"/>
        <v>3.1591737545565005E-2</v>
      </c>
      <c r="N65" s="22">
        <f t="shared" si="9"/>
        <v>19.65693430656934</v>
      </c>
      <c r="O65" s="20"/>
      <c r="P65" s="23" t="str">
        <f t="shared" si="17"/>
        <v xml:space="preserve">   </v>
      </c>
      <c r="Q65" s="26" t="str">
        <f t="shared" si="11"/>
        <v xml:space="preserve">   </v>
      </c>
      <c r="R65" s="34">
        <f t="shared" si="18"/>
        <v>778.25</v>
      </c>
      <c r="S65" s="40">
        <f t="shared" si="3"/>
        <v>1.7157186948853616</v>
      </c>
      <c r="T65" s="42">
        <f t="shared" si="4"/>
        <v>44001.916666666664</v>
      </c>
    </row>
    <row r="66" spans="1:21" ht="13.5" customHeight="1">
      <c r="A66" s="28">
        <v>44002.854166666664</v>
      </c>
      <c r="B66" s="32">
        <f t="shared" si="5"/>
        <v>59</v>
      </c>
      <c r="C66" s="20">
        <v>743</v>
      </c>
      <c r="D66" s="23">
        <f t="shared" si="1"/>
        <v>1.7808219178082191E-2</v>
      </c>
      <c r="E66" s="22">
        <f t="shared" si="2"/>
        <v>21.721712538226296</v>
      </c>
      <c r="F66" s="20">
        <v>734</v>
      </c>
      <c r="G66" s="23">
        <f t="shared" si="16"/>
        <v>1.662049861495845E-2</v>
      </c>
      <c r="H66" s="22">
        <f t="shared" si="7"/>
        <v>21.654320987654323</v>
      </c>
      <c r="I66" s="20">
        <v>816</v>
      </c>
      <c r="J66" s="23">
        <f t="shared" si="14"/>
        <v>4.9261083743842365E-3</v>
      </c>
      <c r="K66" s="22">
        <f t="shared" si="8"/>
        <v>18.154929577464788</v>
      </c>
      <c r="L66" s="20">
        <v>848</v>
      </c>
      <c r="M66" s="23">
        <f t="shared" si="15"/>
        <v>-1.1778563015312131E-3</v>
      </c>
      <c r="N66" s="22">
        <f t="shared" si="9"/>
        <v>19.632603406326034</v>
      </c>
      <c r="O66" s="20"/>
      <c r="P66" s="23" t="str">
        <f t="shared" si="17"/>
        <v xml:space="preserve">   </v>
      </c>
      <c r="Q66" s="26" t="str">
        <f t="shared" si="11"/>
        <v xml:space="preserve">   </v>
      </c>
      <c r="R66" s="34">
        <f t="shared" si="18"/>
        <v>785.25</v>
      </c>
      <c r="S66" s="40">
        <f t="shared" si="3"/>
        <v>1.7311507936507935</v>
      </c>
      <c r="T66" s="42">
        <f t="shared" si="4"/>
        <v>44002.854166666664</v>
      </c>
    </row>
    <row r="67" spans="1:21" ht="13.5" customHeight="1">
      <c r="A67" s="28">
        <v>44003.854166666664</v>
      </c>
      <c r="B67" s="32">
        <f t="shared" si="5"/>
        <v>60</v>
      </c>
      <c r="C67" s="20">
        <v>756</v>
      </c>
      <c r="D67" s="23">
        <f t="shared" ref="D67:D71" si="19">IF(C67&lt;&gt;0,(C67-C66)/C66,"   ")</f>
        <v>1.7496635262449527E-2</v>
      </c>
      <c r="E67" s="22">
        <f t="shared" ref="E67:E74" si="20">IF(C67&lt;&gt;0,(C67-$C$7)/$C$7,"   ")</f>
        <v>22.11926605504587</v>
      </c>
      <c r="F67" s="20">
        <v>739</v>
      </c>
      <c r="G67" s="23">
        <f t="shared" si="16"/>
        <v>6.8119891008174387E-3</v>
      </c>
      <c r="H67" s="22">
        <f t="shared" si="7"/>
        <v>21.808641975308642</v>
      </c>
      <c r="I67" s="20">
        <v>834</v>
      </c>
      <c r="J67" s="23">
        <f t="shared" si="14"/>
        <v>2.2058823529411766E-2</v>
      </c>
      <c r="K67" s="22">
        <f t="shared" si="8"/>
        <v>18.577464788732392</v>
      </c>
      <c r="L67" s="20">
        <v>871</v>
      </c>
      <c r="M67" s="23">
        <f t="shared" si="15"/>
        <v>2.7122641509433963E-2</v>
      </c>
      <c r="N67" s="22">
        <f t="shared" si="9"/>
        <v>20.192214111922141</v>
      </c>
      <c r="O67" s="20"/>
      <c r="P67" s="23" t="str">
        <f t="shared" si="17"/>
        <v xml:space="preserve">   </v>
      </c>
      <c r="Q67" s="26" t="str">
        <f t="shared" si="11"/>
        <v xml:space="preserve">   </v>
      </c>
      <c r="R67" s="34">
        <f t="shared" si="18"/>
        <v>800</v>
      </c>
      <c r="S67" s="40">
        <f t="shared" si="3"/>
        <v>1.7636684303350969</v>
      </c>
      <c r="T67" s="42">
        <f t="shared" si="4"/>
        <v>44003.854166666664</v>
      </c>
    </row>
    <row r="68" spans="1:21" ht="13.5" customHeight="1">
      <c r="A68" s="28">
        <v>44004.951388888891</v>
      </c>
      <c r="B68" s="32">
        <f t="shared" si="5"/>
        <v>61</v>
      </c>
      <c r="C68" s="20">
        <v>788</v>
      </c>
      <c r="D68" s="23">
        <f t="shared" si="19"/>
        <v>4.2328042328042326E-2</v>
      </c>
      <c r="E68" s="22">
        <f t="shared" si="20"/>
        <v>23.097859327217122</v>
      </c>
      <c r="F68" s="20">
        <v>763</v>
      </c>
      <c r="G68" s="23">
        <f t="shared" ref="G68:G71" si="21">IF(F68&lt;&gt;0,(F68-F67)/F67,"   ")</f>
        <v>3.2476319350473612E-2</v>
      </c>
      <c r="H68" s="22">
        <f t="shared" ref="H68:H75" si="22">IF(F68&lt;&gt;0,(F68-$F$7)/$F$7,"   ")</f>
        <v>22.549382716049383</v>
      </c>
      <c r="I68" s="20">
        <v>863</v>
      </c>
      <c r="J68" s="23">
        <f t="shared" ref="J68:J71" si="23">IF(I68&lt;&gt;0,(I68-I67)/I67,"   ")</f>
        <v>3.4772182254196642E-2</v>
      </c>
      <c r="K68" s="22">
        <f t="shared" ref="K68:K75" si="24">IF(I68&lt;&gt;0,(I68-$I$7)/$I$7,"   ")</f>
        <v>19.258215962441312</v>
      </c>
      <c r="L68" s="20">
        <v>902</v>
      </c>
      <c r="M68" s="23">
        <f t="shared" ref="M68:M71" si="25">IF(L68&lt;&gt;0,(L68-L67)/L67,"   ")</f>
        <v>3.5591274397244549E-2</v>
      </c>
      <c r="N68" s="22">
        <f t="shared" ref="N68:N75" si="26">IF(L68&lt;&gt;0,(L68-$L$7)/$L$7,"   ")</f>
        <v>20.946472019464718</v>
      </c>
      <c r="O68" s="20"/>
      <c r="P68" s="23" t="str">
        <f t="shared" ref="P68:P71" si="27">IF(O68&lt;&gt;0,(O68-O67)/O67,"   ")</f>
        <v xml:space="preserve">   </v>
      </c>
      <c r="Q68" s="26" t="str">
        <f t="shared" si="11"/>
        <v xml:space="preserve">   </v>
      </c>
      <c r="R68" s="34">
        <f t="shared" si="18"/>
        <v>829</v>
      </c>
      <c r="S68" s="40">
        <f t="shared" si="3"/>
        <v>1.8276014109347443</v>
      </c>
      <c r="T68" s="42">
        <f t="shared" si="4"/>
        <v>44004.951388888891</v>
      </c>
    </row>
    <row r="69" spans="1:21" ht="13.5" customHeight="1">
      <c r="A69" s="28">
        <v>44005.833333333336</v>
      </c>
      <c r="B69" s="32">
        <f t="shared" si="5"/>
        <v>62</v>
      </c>
      <c r="C69" s="20">
        <v>794</v>
      </c>
      <c r="D69" s="23">
        <f t="shared" si="19"/>
        <v>7.6142131979695434E-3</v>
      </c>
      <c r="E69" s="22">
        <f t="shared" si="20"/>
        <v>23.281345565749231</v>
      </c>
      <c r="F69" s="20">
        <v>770</v>
      </c>
      <c r="G69" s="23">
        <f t="shared" si="21"/>
        <v>9.1743119266055051E-3</v>
      </c>
      <c r="H69" s="22">
        <f t="shared" si="22"/>
        <v>22.765432098765434</v>
      </c>
      <c r="I69" s="20">
        <v>867</v>
      </c>
      <c r="J69" s="23">
        <f t="shared" si="23"/>
        <v>4.6349942062572421E-3</v>
      </c>
      <c r="K69" s="22">
        <f t="shared" si="24"/>
        <v>19.352112676056336</v>
      </c>
      <c r="L69" s="20">
        <v>899</v>
      </c>
      <c r="M69" s="23">
        <f t="shared" si="25"/>
        <v>-3.3259423503325942E-3</v>
      </c>
      <c r="N69" s="22">
        <f t="shared" si="26"/>
        <v>20.873479318734791</v>
      </c>
      <c r="O69" s="20"/>
      <c r="P69" s="23" t="str">
        <f t="shared" si="27"/>
        <v xml:space="preserve">   </v>
      </c>
      <c r="Q69" s="26" t="str">
        <f t="shared" ref="Q69:Q76" si="28">IF(O69&lt;&gt;0,(O69-$O$7)/$O$7,"   ")</f>
        <v xml:space="preserve">   </v>
      </c>
      <c r="R69" s="34">
        <f t="shared" si="18"/>
        <v>832.5</v>
      </c>
      <c r="S69" s="40">
        <f t="shared" si="3"/>
        <v>1.8353174603174602</v>
      </c>
      <c r="T69" s="42">
        <f t="shared" si="4"/>
        <v>44005.833333333336</v>
      </c>
      <c r="U69" s="47" t="s">
        <v>26</v>
      </c>
    </row>
    <row r="70" spans="1:21" ht="13.5" customHeight="1">
      <c r="A70" s="28">
        <v>44006.916666666664</v>
      </c>
      <c r="B70" s="32">
        <f t="shared" si="5"/>
        <v>63</v>
      </c>
      <c r="C70" s="20">
        <v>784</v>
      </c>
      <c r="D70" s="23">
        <f t="shared" si="19"/>
        <v>-1.2594458438287154E-2</v>
      </c>
      <c r="E70" s="22">
        <f t="shared" si="20"/>
        <v>22.975535168195716</v>
      </c>
      <c r="F70" s="20">
        <v>737</v>
      </c>
      <c r="G70" s="23">
        <f t="shared" si="21"/>
        <v>-4.2857142857142858E-2</v>
      </c>
      <c r="H70" s="22">
        <f t="shared" si="22"/>
        <v>21.746913580246915</v>
      </c>
      <c r="I70" s="20">
        <v>884</v>
      </c>
      <c r="J70" s="23">
        <f t="shared" si="23"/>
        <v>1.9607843137254902E-2</v>
      </c>
      <c r="K70" s="22">
        <f t="shared" si="24"/>
        <v>19.751173708920188</v>
      </c>
      <c r="L70" s="20">
        <v>888</v>
      </c>
      <c r="M70" s="23">
        <f t="shared" si="25"/>
        <v>-1.2235817575083427E-2</v>
      </c>
      <c r="N70" s="22">
        <f t="shared" si="26"/>
        <v>20.605839416058394</v>
      </c>
      <c r="O70" s="20"/>
      <c r="P70" s="23" t="str">
        <f t="shared" si="27"/>
        <v xml:space="preserve">   </v>
      </c>
      <c r="Q70" s="26" t="str">
        <f t="shared" si="28"/>
        <v xml:space="preserve">   </v>
      </c>
      <c r="R70" s="34">
        <f t="shared" si="18"/>
        <v>823.25</v>
      </c>
      <c r="S70" s="40">
        <f t="shared" si="3"/>
        <v>1.8149250440917106</v>
      </c>
      <c r="T70" s="42">
        <f t="shared" si="4"/>
        <v>44006.916666666664</v>
      </c>
      <c r="U70" s="47" t="s">
        <v>32</v>
      </c>
    </row>
    <row r="71" spans="1:21" ht="13.5" customHeight="1">
      <c r="A71" s="28">
        <v>44007.861111111109</v>
      </c>
      <c r="B71" s="32">
        <f t="shared" si="5"/>
        <v>64</v>
      </c>
      <c r="C71" s="20">
        <v>801</v>
      </c>
      <c r="D71" s="23">
        <f t="shared" si="19"/>
        <v>2.1683673469387755E-2</v>
      </c>
      <c r="E71" s="22">
        <f t="shared" si="20"/>
        <v>23.495412844036693</v>
      </c>
      <c r="F71" s="20">
        <v>756</v>
      </c>
      <c r="G71" s="23">
        <f t="shared" si="21"/>
        <v>2.5780189959294438E-2</v>
      </c>
      <c r="H71" s="22">
        <f t="shared" si="22"/>
        <v>22.333333333333336</v>
      </c>
      <c r="I71" s="20">
        <v>878</v>
      </c>
      <c r="J71" s="23">
        <f t="shared" si="23"/>
        <v>-6.7873303167420816E-3</v>
      </c>
      <c r="K71" s="22">
        <f t="shared" si="24"/>
        <v>19.610328638497652</v>
      </c>
      <c r="L71" s="20">
        <v>886</v>
      </c>
      <c r="M71" s="23">
        <f t="shared" si="25"/>
        <v>-2.2522522522522522E-3</v>
      </c>
      <c r="N71" s="22">
        <f t="shared" si="26"/>
        <v>20.557177615571774</v>
      </c>
      <c r="O71" s="20"/>
      <c r="P71" s="23" t="str">
        <f t="shared" si="27"/>
        <v xml:space="preserve">   </v>
      </c>
      <c r="Q71" s="26" t="str">
        <f t="shared" si="28"/>
        <v xml:space="preserve">   </v>
      </c>
      <c r="R71" s="34">
        <f t="shared" si="18"/>
        <v>830.25</v>
      </c>
      <c r="S71" s="40">
        <f t="shared" si="3"/>
        <v>1.8303571428571428</v>
      </c>
      <c r="T71" s="42">
        <f t="shared" si="4"/>
        <v>44007.861111111109</v>
      </c>
    </row>
    <row r="72" spans="1:21" ht="13.5" customHeight="1">
      <c r="A72" s="28">
        <v>44008.875</v>
      </c>
      <c r="B72" s="32">
        <f t="shared" si="5"/>
        <v>65</v>
      </c>
      <c r="C72" s="20">
        <v>776</v>
      </c>
      <c r="D72" s="23">
        <f>IF(C72&lt;&gt;0,(C72-C71)/C71,"   ")</f>
        <v>-3.1210986267166042E-2</v>
      </c>
      <c r="E72" s="22">
        <f t="shared" si="20"/>
        <v>22.730886850152903</v>
      </c>
      <c r="F72" s="20">
        <v>738</v>
      </c>
      <c r="G72" s="23">
        <f>IF(F72&lt;&gt;0,(F72-F71)/F71,"   ")</f>
        <v>-2.3809523809523808E-2</v>
      </c>
      <c r="H72" s="22">
        <f t="shared" si="22"/>
        <v>21.777777777777779</v>
      </c>
      <c r="I72" s="20">
        <v>870</v>
      </c>
      <c r="J72" s="23">
        <f>IF(I72&lt;&gt;0,(I72-I71)/I71,"   ")</f>
        <v>-9.1116173120728925E-3</v>
      </c>
      <c r="K72" s="22">
        <f t="shared" si="24"/>
        <v>19.422535211267604</v>
      </c>
      <c r="L72" s="20">
        <v>872</v>
      </c>
      <c r="M72" s="23">
        <f>IF(L72&lt;&gt;0,(L72-L71)/L71,"   ")</f>
        <v>-1.580135440180587E-2</v>
      </c>
      <c r="N72" s="22">
        <f t="shared" si="26"/>
        <v>20.216545012165447</v>
      </c>
      <c r="O72" s="20"/>
      <c r="P72" s="23" t="str">
        <f>IF(O72&lt;&gt;0,(O72-O71)/O71,"   ")</f>
        <v xml:space="preserve">   </v>
      </c>
      <c r="Q72" s="26" t="str">
        <f t="shared" si="28"/>
        <v xml:space="preserve">   </v>
      </c>
      <c r="R72" s="34">
        <f t="shared" si="18"/>
        <v>814</v>
      </c>
      <c r="S72" s="40">
        <f t="shared" ref="S72:S135" si="29">IF(R72&lt;&gt;"",R72/453.6,"")</f>
        <v>1.794532627865961</v>
      </c>
      <c r="T72" s="42">
        <f t="shared" ref="T72:T171" si="30">A72</f>
        <v>44008.875</v>
      </c>
      <c r="U72" s="47" t="s">
        <v>18</v>
      </c>
    </row>
    <row r="73" spans="1:21" ht="13.5" customHeight="1">
      <c r="A73" s="28">
        <v>44012.875</v>
      </c>
      <c r="B73" s="32">
        <f t="shared" ref="B73:B170" si="31">IF(A73&lt;&gt;0,(DATEDIF($A$7,A73,"d")),"   ")</f>
        <v>69</v>
      </c>
      <c r="C73" s="20">
        <v>817</v>
      </c>
      <c r="D73" s="23">
        <f t="shared" ref="D73:D170" si="32">IF(C73&lt;&gt;0,(C73-C72)/C72,"   ")</f>
        <v>5.2835051546391752E-2</v>
      </c>
      <c r="E73" s="22">
        <f t="shared" si="20"/>
        <v>23.984709480122319</v>
      </c>
      <c r="F73" s="20">
        <v>769</v>
      </c>
      <c r="G73" s="23">
        <f t="shared" ref="G73:G170" si="33">IF(F73&lt;&gt;0,(F73-F72)/F72,"   ")</f>
        <v>4.2005420054200542E-2</v>
      </c>
      <c r="H73" s="22">
        <f t="shared" si="22"/>
        <v>22.73456790123457</v>
      </c>
      <c r="I73" s="20">
        <v>897</v>
      </c>
      <c r="J73" s="23">
        <f t="shared" ref="J73:J76" si="34">IF(I73&lt;&gt;0,(I73-I72)/I72,"   ")</f>
        <v>3.1034482758620689E-2</v>
      </c>
      <c r="K73" s="22">
        <f t="shared" si="24"/>
        <v>20.056338028169012</v>
      </c>
      <c r="L73" s="20">
        <v>904</v>
      </c>
      <c r="M73" s="23">
        <f t="shared" ref="M73:M170" si="35">IF(L73&lt;&gt;0,(L73-L72)/L72,"   ")</f>
        <v>3.669724770642202E-2</v>
      </c>
      <c r="N73" s="22">
        <f t="shared" si="26"/>
        <v>20.995133819951338</v>
      </c>
      <c r="O73" s="20"/>
      <c r="P73" s="23" t="str">
        <f t="shared" ref="P73:P76" si="36">IF(O73&lt;&gt;0,(O73-O72)/O72,"   ")</f>
        <v xml:space="preserve">   </v>
      </c>
      <c r="Q73" s="26" t="str">
        <f t="shared" si="28"/>
        <v xml:space="preserve">   </v>
      </c>
      <c r="R73" s="34">
        <f t="shared" ref="R73:R76" si="37">IF(A73&lt;&gt;0,(C73+F73+I73+L73+O73)/4,"")</f>
        <v>846.75</v>
      </c>
      <c r="S73" s="40">
        <f t="shared" si="29"/>
        <v>1.8667328042328042</v>
      </c>
      <c r="T73" s="42">
        <f t="shared" si="30"/>
        <v>44012.875</v>
      </c>
      <c r="U73" s="47" t="s">
        <v>19</v>
      </c>
    </row>
    <row r="74" spans="1:21" ht="13.5" customHeight="1">
      <c r="A74" s="28">
        <v>44014.833333333336</v>
      </c>
      <c r="B74" s="32">
        <f t="shared" si="31"/>
        <v>71</v>
      </c>
      <c r="C74" s="20">
        <v>834</v>
      </c>
      <c r="D74" s="23">
        <f t="shared" si="32"/>
        <v>2.0807833537331701E-2</v>
      </c>
      <c r="E74" s="22">
        <f t="shared" si="20"/>
        <v>24.5045871559633</v>
      </c>
      <c r="F74" s="20">
        <v>789</v>
      </c>
      <c r="G74" s="23">
        <f t="shared" si="33"/>
        <v>2.600780234070221E-2</v>
      </c>
      <c r="H74" s="22">
        <f t="shared" si="22"/>
        <v>23.351851851851855</v>
      </c>
      <c r="I74" s="20">
        <v>914</v>
      </c>
      <c r="J74" s="23">
        <f t="shared" si="34"/>
        <v>1.89520624303233E-2</v>
      </c>
      <c r="K74" s="22">
        <f t="shared" si="24"/>
        <v>20.455399061032864</v>
      </c>
      <c r="L74" s="20">
        <v>923</v>
      </c>
      <c r="M74" s="23">
        <f t="shared" si="35"/>
        <v>2.1017699115044249E-2</v>
      </c>
      <c r="N74" s="22">
        <f t="shared" si="26"/>
        <v>21.457420924574208</v>
      </c>
      <c r="O74" s="20"/>
      <c r="P74" s="23" t="str">
        <f t="shared" si="36"/>
        <v xml:space="preserve">   </v>
      </c>
      <c r="Q74" s="26" t="str">
        <f t="shared" si="28"/>
        <v xml:space="preserve">   </v>
      </c>
      <c r="R74" s="34">
        <f t="shared" si="37"/>
        <v>865</v>
      </c>
      <c r="S74" s="40">
        <f t="shared" si="29"/>
        <v>1.9069664902998236</v>
      </c>
      <c r="T74" s="42">
        <f t="shared" si="30"/>
        <v>44014.833333333336</v>
      </c>
      <c r="U74" s="47" t="s">
        <v>31</v>
      </c>
    </row>
    <row r="75" spans="1:21" ht="13.5" customHeight="1">
      <c r="A75" s="28">
        <v>44017.854166666664</v>
      </c>
      <c r="B75" s="32">
        <f t="shared" si="31"/>
        <v>74</v>
      </c>
      <c r="C75" s="20">
        <v>869</v>
      </c>
      <c r="D75" s="23">
        <f t="shared" si="32"/>
        <v>4.1966426858513192E-2</v>
      </c>
      <c r="E75" s="22">
        <f t="shared" ref="E75:E76" si="38">IF(C75&lt;&gt;0,(C75-$C$7)/$C$7,"   ")</f>
        <v>25.574923547400608</v>
      </c>
      <c r="F75" s="20">
        <v>803</v>
      </c>
      <c r="G75" s="23">
        <f t="shared" si="33"/>
        <v>1.7743979721166033E-2</v>
      </c>
      <c r="H75" s="22">
        <f t="shared" si="22"/>
        <v>23.783950617283953</v>
      </c>
      <c r="I75" s="20">
        <v>935</v>
      </c>
      <c r="J75" s="23">
        <f t="shared" si="34"/>
        <v>2.2975929978118162E-2</v>
      </c>
      <c r="K75" s="22">
        <f t="shared" si="24"/>
        <v>20.948356807511736</v>
      </c>
      <c r="L75" s="20">
        <v>974</v>
      </c>
      <c r="M75" s="23">
        <f t="shared" si="35"/>
        <v>5.5254604550379199E-2</v>
      </c>
      <c r="N75" s="22">
        <f t="shared" si="26"/>
        <v>22.698296836982966</v>
      </c>
      <c r="O75" s="20"/>
      <c r="P75" s="23" t="str">
        <f t="shared" si="36"/>
        <v xml:space="preserve">   </v>
      </c>
      <c r="Q75" s="26" t="str">
        <f t="shared" si="28"/>
        <v xml:space="preserve">   </v>
      </c>
      <c r="R75" s="34">
        <f t="shared" si="37"/>
        <v>895.25</v>
      </c>
      <c r="S75" s="40">
        <f t="shared" si="29"/>
        <v>1.9736552028218695</v>
      </c>
      <c r="T75" s="42">
        <f t="shared" si="30"/>
        <v>44017.854166666664</v>
      </c>
      <c r="U75" s="47" t="s">
        <v>20</v>
      </c>
    </row>
    <row r="76" spans="1:21" ht="13.5" customHeight="1">
      <c r="A76" s="28">
        <v>44025.5</v>
      </c>
      <c r="B76" s="32">
        <f t="shared" si="31"/>
        <v>82</v>
      </c>
      <c r="C76" s="20">
        <v>917</v>
      </c>
      <c r="D76" s="23">
        <f t="shared" si="32"/>
        <v>5.5235903337169157E-2</v>
      </c>
      <c r="E76" s="22">
        <f t="shared" si="38"/>
        <v>27.042813455657488</v>
      </c>
      <c r="F76" s="20">
        <v>858</v>
      </c>
      <c r="G76" s="23">
        <f t="shared" si="33"/>
        <v>6.8493150684931503E-2</v>
      </c>
      <c r="H76" s="22">
        <f t="shared" ref="H76" si="39">IF(F76&lt;&gt;0,(F76-$F$7)/$F$7,"   ")</f>
        <v>25.481481481481485</v>
      </c>
      <c r="I76" s="20">
        <v>996</v>
      </c>
      <c r="J76" s="23">
        <f t="shared" si="34"/>
        <v>6.5240641711229952E-2</v>
      </c>
      <c r="K76" s="22">
        <f t="shared" ref="K76" si="40">IF(I76&lt;&gt;0,(I76-$I$7)/$I$7,"   ")</f>
        <v>22.380281690140844</v>
      </c>
      <c r="L76" s="20">
        <v>1010</v>
      </c>
      <c r="M76" s="23">
        <f t="shared" si="35"/>
        <v>3.6960985626283367E-2</v>
      </c>
      <c r="N76" s="22">
        <f t="shared" ref="N76" si="41">IF(L76&lt;&gt;0,(L76-$L$7)/$L$7,"   ")</f>
        <v>23.57420924574209</v>
      </c>
      <c r="O76" s="20"/>
      <c r="P76" s="23" t="str">
        <f t="shared" si="36"/>
        <v xml:space="preserve">   </v>
      </c>
      <c r="Q76" s="26" t="str">
        <f t="shared" si="28"/>
        <v xml:space="preserve">   </v>
      </c>
      <c r="R76" s="34">
        <f t="shared" si="37"/>
        <v>945.25</v>
      </c>
      <c r="S76" s="40">
        <f t="shared" si="29"/>
        <v>2.0838844797178129</v>
      </c>
      <c r="T76" s="42">
        <f t="shared" si="30"/>
        <v>44025.5</v>
      </c>
      <c r="U76" s="47" t="s">
        <v>30</v>
      </c>
    </row>
    <row r="77" spans="1:21" ht="13.5" customHeight="1">
      <c r="A77" s="28">
        <v>44028.833333333336</v>
      </c>
      <c r="B77" s="32">
        <f t="shared" ref="B77:B169" si="42">IF(A77&lt;&gt;0,(DATEDIF($A$7,A77,"d")),"   ")</f>
        <v>85</v>
      </c>
      <c r="C77" s="20">
        <v>1010</v>
      </c>
      <c r="D77" s="23">
        <f t="shared" ref="D77:D169" si="43">IF(C77&lt;&gt;0,(C77-C76)/C76,"   ")</f>
        <v>0.10141766630316248</v>
      </c>
      <c r="E77" s="22">
        <f t="shared" ref="E77:E169" si="44">IF(C77&lt;&gt;0,(C77-$C$7)/$C$7,"   ")</f>
        <v>29.886850152905193</v>
      </c>
      <c r="F77" s="20">
        <v>901</v>
      </c>
      <c r="G77" s="23">
        <f t="shared" ref="G77:G169" si="45">IF(F77&lt;&gt;0,(F77-F76)/F76,"   ")</f>
        <v>5.011655011655012E-2</v>
      </c>
      <c r="H77" s="22">
        <f t="shared" ref="H77:H169" si="46">IF(F77&lt;&gt;0,(F77-$F$7)/$F$7,"   ")</f>
        <v>26.808641975308642</v>
      </c>
      <c r="I77" s="20">
        <v>1058</v>
      </c>
      <c r="J77" s="23">
        <f t="shared" ref="J77:J169" si="47">IF(I77&lt;&gt;0,(I77-I76)/I76,"   ")</f>
        <v>6.224899598393574E-2</v>
      </c>
      <c r="K77" s="22">
        <f t="shared" ref="K77:K169" si="48">IF(I77&lt;&gt;0,(I77-$I$7)/$I$7,"   ")</f>
        <v>23.835680751173708</v>
      </c>
      <c r="L77" s="20">
        <v>1072</v>
      </c>
      <c r="M77" s="23">
        <f t="shared" ref="M77:M169" si="49">IF(L77&lt;&gt;0,(L77-L76)/L76,"   ")</f>
        <v>6.1386138613861385E-2</v>
      </c>
      <c r="N77" s="22">
        <f t="shared" ref="N77:N169" si="50">IF(L77&lt;&gt;0,(L77-$L$7)/$L$7,"   ")</f>
        <v>25.082725060827251</v>
      </c>
      <c r="O77" s="20"/>
      <c r="P77" s="23" t="str">
        <f t="shared" ref="P77:P169" si="51">IF(O77&lt;&gt;0,(O77-O76)/O76,"   ")</f>
        <v xml:space="preserve">   </v>
      </c>
      <c r="Q77" s="26" t="str">
        <f t="shared" ref="Q77:Q169" si="52">IF(O77&lt;&gt;0,(O77-$O$7)/$O$7,"   ")</f>
        <v xml:space="preserve">   </v>
      </c>
      <c r="R77" s="34">
        <f t="shared" ref="R77:R169" si="53">IF(A77&lt;&gt;0,(C77+F77+I77+L77+O77)/4,"")</f>
        <v>1010.25</v>
      </c>
      <c r="S77" s="40">
        <f t="shared" si="29"/>
        <v>2.2271825396825395</v>
      </c>
      <c r="T77" s="42">
        <f t="shared" ref="T77:T169" si="54">A77</f>
        <v>44028.833333333336</v>
      </c>
      <c r="U77" s="47" t="s">
        <v>29</v>
      </c>
    </row>
    <row r="78" spans="1:21" ht="13.5" customHeight="1">
      <c r="A78" s="28">
        <v>44037.833333333336</v>
      </c>
      <c r="B78" s="32">
        <f t="shared" si="42"/>
        <v>94</v>
      </c>
      <c r="C78" s="20">
        <v>1050</v>
      </c>
      <c r="D78" s="23">
        <f t="shared" si="43"/>
        <v>3.9603960396039604E-2</v>
      </c>
      <c r="E78" s="22">
        <f t="shared" si="44"/>
        <v>31.110091743119263</v>
      </c>
      <c r="F78" s="20">
        <v>989</v>
      </c>
      <c r="G78" s="23">
        <f t="shared" si="45"/>
        <v>9.7669256381798006E-2</v>
      </c>
      <c r="H78" s="22">
        <f t="shared" si="46"/>
        <v>29.524691358024693</v>
      </c>
      <c r="I78" s="20">
        <v>1145</v>
      </c>
      <c r="J78" s="23">
        <f t="shared" si="47"/>
        <v>8.2230623818525514E-2</v>
      </c>
      <c r="K78" s="22">
        <f t="shared" si="48"/>
        <v>25.877934272300472</v>
      </c>
      <c r="L78" s="20">
        <v>1188</v>
      </c>
      <c r="M78" s="23">
        <f t="shared" si="49"/>
        <v>0.10820895522388059</v>
      </c>
      <c r="N78" s="22">
        <f t="shared" si="50"/>
        <v>27.905109489051096</v>
      </c>
      <c r="O78" s="20"/>
      <c r="P78" s="23" t="str">
        <f t="shared" si="51"/>
        <v xml:space="preserve">   </v>
      </c>
      <c r="Q78" s="26" t="str">
        <f t="shared" si="52"/>
        <v xml:space="preserve">   </v>
      </c>
      <c r="R78" s="34">
        <f t="shared" si="53"/>
        <v>1093</v>
      </c>
      <c r="S78" s="40">
        <f t="shared" si="29"/>
        <v>2.4096119929453264</v>
      </c>
      <c r="T78" s="42">
        <f t="shared" si="54"/>
        <v>44037.833333333336</v>
      </c>
    </row>
    <row r="79" spans="1:21" ht="13.5" customHeight="1">
      <c r="A79" s="28">
        <v>44040.833333333336</v>
      </c>
      <c r="B79" s="32">
        <f t="shared" si="42"/>
        <v>97</v>
      </c>
      <c r="C79" s="20">
        <v>1086</v>
      </c>
      <c r="D79" s="23">
        <f t="shared" si="43"/>
        <v>3.4285714285714287E-2</v>
      </c>
      <c r="E79" s="22">
        <f t="shared" si="44"/>
        <v>32.211009174311926</v>
      </c>
      <c r="F79" s="20">
        <v>1022</v>
      </c>
      <c r="G79" s="23">
        <f t="shared" si="45"/>
        <v>3.3367037411526794E-2</v>
      </c>
      <c r="H79" s="22">
        <f t="shared" si="46"/>
        <v>30.543209876543212</v>
      </c>
      <c r="I79" s="20">
        <v>1178</v>
      </c>
      <c r="J79" s="23">
        <f t="shared" si="47"/>
        <v>2.8820960698689956E-2</v>
      </c>
      <c r="K79" s="22">
        <f t="shared" si="48"/>
        <v>26.652582159624416</v>
      </c>
      <c r="L79" s="20">
        <v>1217</v>
      </c>
      <c r="M79" s="23">
        <f t="shared" si="49"/>
        <v>2.4410774410774411E-2</v>
      </c>
      <c r="N79" s="22">
        <f t="shared" si="50"/>
        <v>28.610705596107056</v>
      </c>
      <c r="O79" s="20"/>
      <c r="P79" s="23" t="str">
        <f t="shared" si="51"/>
        <v xml:space="preserve">   </v>
      </c>
      <c r="Q79" s="26" t="str">
        <f t="shared" si="52"/>
        <v xml:space="preserve">   </v>
      </c>
      <c r="R79" s="34">
        <f t="shared" si="53"/>
        <v>1125.75</v>
      </c>
      <c r="S79" s="40">
        <f t="shared" si="29"/>
        <v>2.4818121693121693</v>
      </c>
      <c r="T79" s="42">
        <f t="shared" si="54"/>
        <v>44040.833333333336</v>
      </c>
    </row>
    <row r="80" spans="1:21" ht="13.5" customHeight="1">
      <c r="A80" s="28">
        <v>44044.854166666664</v>
      </c>
      <c r="B80" s="32">
        <f t="shared" si="42"/>
        <v>101</v>
      </c>
      <c r="C80" s="20">
        <v>1134</v>
      </c>
      <c r="D80" s="23">
        <f t="shared" si="43"/>
        <v>4.4198895027624308E-2</v>
      </c>
      <c r="E80" s="22">
        <f t="shared" si="44"/>
        <v>33.678899082568805</v>
      </c>
      <c r="F80" s="20">
        <v>1055</v>
      </c>
      <c r="G80" s="23">
        <f t="shared" si="45"/>
        <v>3.2289628180039137E-2</v>
      </c>
      <c r="H80" s="22">
        <f t="shared" si="46"/>
        <v>31.561728395061731</v>
      </c>
      <c r="I80" s="20">
        <v>1224</v>
      </c>
      <c r="J80" s="23">
        <f t="shared" si="47"/>
        <v>3.9049235993208829E-2</v>
      </c>
      <c r="K80" s="22">
        <f t="shared" si="48"/>
        <v>27.732394366197184</v>
      </c>
      <c r="L80" s="20">
        <v>1246</v>
      </c>
      <c r="M80" s="23">
        <f t="shared" si="49"/>
        <v>2.3829087921117501E-2</v>
      </c>
      <c r="N80" s="22">
        <f t="shared" si="50"/>
        <v>29.316301703163017</v>
      </c>
      <c r="O80" s="20"/>
      <c r="P80" s="23" t="str">
        <f t="shared" si="51"/>
        <v xml:space="preserve">   </v>
      </c>
      <c r="Q80" s="26" t="str">
        <f t="shared" si="52"/>
        <v xml:space="preserve">   </v>
      </c>
      <c r="R80" s="34">
        <f t="shared" si="53"/>
        <v>1164.75</v>
      </c>
      <c r="S80" s="40">
        <f t="shared" si="29"/>
        <v>2.5677910052910051</v>
      </c>
      <c r="T80" s="42">
        <f t="shared" si="54"/>
        <v>44044.854166666664</v>
      </c>
    </row>
    <row r="81" spans="1:21" ht="13.5" customHeight="1">
      <c r="A81" s="28">
        <v>44052</v>
      </c>
      <c r="B81" s="32">
        <f t="shared" si="42"/>
        <v>109</v>
      </c>
      <c r="C81" s="20">
        <v>1295</v>
      </c>
      <c r="D81" s="23">
        <f t="shared" si="43"/>
        <v>0.1419753086419753</v>
      </c>
      <c r="E81" s="22">
        <f t="shared" si="44"/>
        <v>38.602446483180422</v>
      </c>
      <c r="F81" s="20">
        <v>1181</v>
      </c>
      <c r="G81" s="23">
        <f t="shared" si="45"/>
        <v>0.11943127962085308</v>
      </c>
      <c r="H81" s="22">
        <f t="shared" si="46"/>
        <v>35.450617283950614</v>
      </c>
      <c r="I81" s="20">
        <v>1387</v>
      </c>
      <c r="J81" s="23">
        <f t="shared" si="47"/>
        <v>0.13316993464052287</v>
      </c>
      <c r="K81" s="22">
        <f t="shared" si="48"/>
        <v>31.558685446009392</v>
      </c>
      <c r="L81" s="20">
        <v>1370</v>
      </c>
      <c r="M81" s="23">
        <f t="shared" si="49"/>
        <v>9.9518459069020862E-2</v>
      </c>
      <c r="N81" s="22">
        <f t="shared" si="50"/>
        <v>32.333333333333336</v>
      </c>
      <c r="O81" s="20"/>
      <c r="P81" s="23" t="str">
        <f t="shared" si="51"/>
        <v xml:space="preserve">   </v>
      </c>
      <c r="Q81" s="26" t="str">
        <f t="shared" si="52"/>
        <v xml:space="preserve">   </v>
      </c>
      <c r="R81" s="34">
        <f t="shared" si="53"/>
        <v>1308.25</v>
      </c>
      <c r="S81" s="40">
        <f t="shared" si="29"/>
        <v>2.8841490299823631</v>
      </c>
      <c r="T81" s="42">
        <f t="shared" si="54"/>
        <v>44052</v>
      </c>
      <c r="U81" s="47" t="s">
        <v>28</v>
      </c>
    </row>
    <row r="82" spans="1:21" ht="13.5" customHeight="1">
      <c r="A82" s="28">
        <v>44057.895833333336</v>
      </c>
      <c r="B82" s="32">
        <f t="shared" si="42"/>
        <v>114</v>
      </c>
      <c r="C82" s="20">
        <v>1383</v>
      </c>
      <c r="D82" s="23">
        <f t="shared" si="43"/>
        <v>6.7953667953667959E-2</v>
      </c>
      <c r="E82" s="22">
        <f t="shared" si="44"/>
        <v>41.293577981651374</v>
      </c>
      <c r="F82" s="20">
        <v>1290</v>
      </c>
      <c r="G82" s="23">
        <f t="shared" si="45"/>
        <v>9.2294665537679926E-2</v>
      </c>
      <c r="H82" s="22">
        <f t="shared" si="46"/>
        <v>38.814814814814817</v>
      </c>
      <c r="I82" s="20">
        <v>1427</v>
      </c>
      <c r="J82" s="23">
        <f t="shared" si="47"/>
        <v>2.8839221341023791E-2</v>
      </c>
      <c r="K82" s="22">
        <f t="shared" si="48"/>
        <v>32.497652582159624</v>
      </c>
      <c r="L82" s="20">
        <v>1449</v>
      </c>
      <c r="M82" s="23">
        <f t="shared" si="49"/>
        <v>5.7664233576642333E-2</v>
      </c>
      <c r="N82" s="22">
        <f t="shared" si="50"/>
        <v>34.255474452554743</v>
      </c>
      <c r="O82" s="20"/>
      <c r="P82" s="23" t="str">
        <f t="shared" si="51"/>
        <v xml:space="preserve">   </v>
      </c>
      <c r="Q82" s="26" t="str">
        <f t="shared" si="52"/>
        <v xml:space="preserve">   </v>
      </c>
      <c r="R82" s="34">
        <f t="shared" si="53"/>
        <v>1387.25</v>
      </c>
      <c r="S82" s="40">
        <f t="shared" si="29"/>
        <v>3.0583112874779541</v>
      </c>
      <c r="T82" s="42">
        <f t="shared" si="54"/>
        <v>44057.895833333336</v>
      </c>
    </row>
    <row r="83" spans="1:21" ht="13.5" customHeight="1">
      <c r="A83" s="28">
        <v>44061.895833333336</v>
      </c>
      <c r="B83" s="32">
        <f t="shared" si="42"/>
        <v>118</v>
      </c>
      <c r="C83" s="20">
        <v>1443</v>
      </c>
      <c r="D83" s="23">
        <f t="shared" si="43"/>
        <v>4.3383947939262472E-2</v>
      </c>
      <c r="E83" s="22">
        <f t="shared" si="44"/>
        <v>43.12844036697247</v>
      </c>
      <c r="F83" s="20">
        <v>1340</v>
      </c>
      <c r="G83" s="23">
        <f t="shared" si="45"/>
        <v>3.875968992248062E-2</v>
      </c>
      <c r="H83" s="22">
        <f t="shared" si="46"/>
        <v>40.358024691358025</v>
      </c>
      <c r="I83" s="20">
        <v>1486</v>
      </c>
      <c r="J83" s="23">
        <f t="shared" si="47"/>
        <v>4.1345480028030832E-2</v>
      </c>
      <c r="K83" s="22">
        <f t="shared" si="48"/>
        <v>33.882629107981224</v>
      </c>
      <c r="L83" s="20">
        <v>1552</v>
      </c>
      <c r="M83" s="23">
        <f t="shared" si="49"/>
        <v>7.108350586611456E-2</v>
      </c>
      <c r="N83" s="22">
        <f t="shared" si="50"/>
        <v>36.761557177615572</v>
      </c>
      <c r="O83" s="20"/>
      <c r="P83" s="23" t="str">
        <f t="shared" si="51"/>
        <v xml:space="preserve">   </v>
      </c>
      <c r="Q83" s="26" t="str">
        <f t="shared" si="52"/>
        <v xml:space="preserve">   </v>
      </c>
      <c r="R83" s="34">
        <f t="shared" si="53"/>
        <v>1455.25</v>
      </c>
      <c r="S83" s="40">
        <f t="shared" si="29"/>
        <v>3.2082231040564371</v>
      </c>
      <c r="T83" s="42">
        <f t="shared" si="54"/>
        <v>44061.895833333336</v>
      </c>
    </row>
    <row r="84" spans="1:21" ht="13.5" customHeight="1">
      <c r="A84" s="28">
        <v>44066.833333333336</v>
      </c>
      <c r="B84" s="32">
        <f t="shared" si="42"/>
        <v>123</v>
      </c>
      <c r="C84" s="20">
        <v>1466</v>
      </c>
      <c r="D84" s="23">
        <f t="shared" si="43"/>
        <v>1.5939015939015939E-2</v>
      </c>
      <c r="E84" s="22">
        <f t="shared" si="44"/>
        <v>43.831804281345562</v>
      </c>
      <c r="F84" s="20">
        <v>1363</v>
      </c>
      <c r="G84" s="23">
        <f t="shared" si="45"/>
        <v>1.7164179104477612E-2</v>
      </c>
      <c r="H84" s="22">
        <f t="shared" si="46"/>
        <v>41.067901234567898</v>
      </c>
      <c r="I84" s="20">
        <v>1573</v>
      </c>
      <c r="J84" s="23">
        <f t="shared" si="47"/>
        <v>5.8546433378196504E-2</v>
      </c>
      <c r="K84" s="22">
        <f t="shared" si="48"/>
        <v>35.924882629107984</v>
      </c>
      <c r="L84" s="20">
        <v>1572</v>
      </c>
      <c r="M84" s="23">
        <f t="shared" si="49"/>
        <v>1.2886597938144329E-2</v>
      </c>
      <c r="N84" s="22">
        <f t="shared" si="50"/>
        <v>37.248175182481752</v>
      </c>
      <c r="O84" s="20"/>
      <c r="P84" s="23" t="str">
        <f t="shared" si="51"/>
        <v xml:space="preserve">   </v>
      </c>
      <c r="Q84" s="26" t="str">
        <f t="shared" si="52"/>
        <v xml:space="preserve">   </v>
      </c>
      <c r="R84" s="34">
        <f t="shared" si="53"/>
        <v>1493.5</v>
      </c>
      <c r="S84" s="40">
        <f t="shared" si="29"/>
        <v>3.2925485008818343</v>
      </c>
      <c r="T84" s="42">
        <f t="shared" si="54"/>
        <v>44066.833333333336</v>
      </c>
    </row>
    <row r="85" spans="1:21" ht="13.5" customHeight="1">
      <c r="A85" s="28">
        <v>44070.854166666664</v>
      </c>
      <c r="B85" s="32">
        <f t="shared" si="42"/>
        <v>127</v>
      </c>
      <c r="C85" s="20">
        <v>1495</v>
      </c>
      <c r="D85" s="23">
        <f t="shared" si="43"/>
        <v>1.9781718963165076E-2</v>
      </c>
      <c r="E85" s="22">
        <f t="shared" si="44"/>
        <v>44.718654434250759</v>
      </c>
      <c r="F85" s="20">
        <v>1378</v>
      </c>
      <c r="G85" s="23">
        <f t="shared" si="45"/>
        <v>1.1005135730007337E-2</v>
      </c>
      <c r="H85" s="22">
        <f t="shared" si="46"/>
        <v>41.53086419753086</v>
      </c>
      <c r="I85" s="20">
        <v>1614</v>
      </c>
      <c r="J85" s="23">
        <f t="shared" si="47"/>
        <v>2.6064844246662427E-2</v>
      </c>
      <c r="K85" s="22">
        <f t="shared" si="48"/>
        <v>36.887323943661976</v>
      </c>
      <c r="L85" s="20">
        <v>1633</v>
      </c>
      <c r="M85" s="23">
        <f t="shared" si="49"/>
        <v>3.8804071246819338E-2</v>
      </c>
      <c r="N85" s="22">
        <f t="shared" si="50"/>
        <v>38.7323600973236</v>
      </c>
      <c r="O85" s="20"/>
      <c r="P85" s="23" t="str">
        <f t="shared" si="51"/>
        <v xml:space="preserve">   </v>
      </c>
      <c r="Q85" s="26" t="str">
        <f t="shared" si="52"/>
        <v xml:space="preserve">   </v>
      </c>
      <c r="R85" s="34">
        <f t="shared" si="53"/>
        <v>1530</v>
      </c>
      <c r="S85" s="40">
        <f t="shared" si="29"/>
        <v>3.373015873015873</v>
      </c>
      <c r="T85" s="42">
        <f t="shared" si="54"/>
        <v>44070.854166666664</v>
      </c>
    </row>
    <row r="86" spans="1:21" ht="13.5" customHeight="1">
      <c r="A86" s="28">
        <v>44073.875</v>
      </c>
      <c r="B86" s="32">
        <f t="shared" si="42"/>
        <v>130</v>
      </c>
      <c r="C86" s="20">
        <v>1509</v>
      </c>
      <c r="D86" s="23">
        <f t="shared" si="43"/>
        <v>9.3645484949832769E-3</v>
      </c>
      <c r="E86" s="22">
        <f t="shared" si="44"/>
        <v>45.146788990825684</v>
      </c>
      <c r="F86" s="20">
        <v>1398</v>
      </c>
      <c r="G86" s="23">
        <f t="shared" si="45"/>
        <v>1.4513788098693759E-2</v>
      </c>
      <c r="H86" s="22">
        <f t="shared" si="46"/>
        <v>42.148148148148145</v>
      </c>
      <c r="I86" s="20">
        <v>1649</v>
      </c>
      <c r="J86" s="23">
        <f t="shared" si="47"/>
        <v>2.1685254027261461E-2</v>
      </c>
      <c r="K86" s="22">
        <f t="shared" si="48"/>
        <v>37.708920187793431</v>
      </c>
      <c r="L86" s="20">
        <v>1629</v>
      </c>
      <c r="M86" s="23">
        <f t="shared" si="49"/>
        <v>-2.449479485609308E-3</v>
      </c>
      <c r="N86" s="22">
        <f t="shared" si="50"/>
        <v>38.635036496350367</v>
      </c>
      <c r="O86" s="20"/>
      <c r="P86" s="23" t="str">
        <f t="shared" si="51"/>
        <v xml:space="preserve">   </v>
      </c>
      <c r="Q86" s="26" t="str">
        <f t="shared" si="52"/>
        <v xml:space="preserve">   </v>
      </c>
      <c r="R86" s="34">
        <f t="shared" si="53"/>
        <v>1546.25</v>
      </c>
      <c r="S86" s="40">
        <f t="shared" si="29"/>
        <v>3.4088403880070546</v>
      </c>
      <c r="T86" s="42">
        <f t="shared" si="54"/>
        <v>44073.875</v>
      </c>
    </row>
    <row r="87" spans="1:21" ht="13.5" customHeight="1">
      <c r="A87" s="28">
        <v>44077.833333333336</v>
      </c>
      <c r="B87" s="32">
        <f t="shared" si="42"/>
        <v>134</v>
      </c>
      <c r="C87" s="20">
        <v>1591</v>
      </c>
      <c r="D87" s="23">
        <f t="shared" si="43"/>
        <v>5.4340622929092114E-2</v>
      </c>
      <c r="E87" s="22">
        <f t="shared" si="44"/>
        <v>47.654434250764524</v>
      </c>
      <c r="F87" s="20">
        <v>1449</v>
      </c>
      <c r="G87" s="23">
        <f t="shared" si="45"/>
        <v>3.6480686695278972E-2</v>
      </c>
      <c r="H87" s="22">
        <f t="shared" si="46"/>
        <v>43.722222222222221</v>
      </c>
      <c r="I87" s="20">
        <v>1697</v>
      </c>
      <c r="J87" s="23">
        <f t="shared" si="47"/>
        <v>2.9108550636749546E-2</v>
      </c>
      <c r="K87" s="22">
        <f t="shared" si="48"/>
        <v>38.835680751173712</v>
      </c>
      <c r="L87" s="20">
        <v>1631</v>
      </c>
      <c r="M87" s="23">
        <f t="shared" si="49"/>
        <v>1.2277470841006752E-3</v>
      </c>
      <c r="N87" s="22">
        <f t="shared" si="50"/>
        <v>38.683698296836987</v>
      </c>
      <c r="O87" s="20"/>
      <c r="P87" s="23" t="str">
        <f t="shared" si="51"/>
        <v xml:space="preserve">   </v>
      </c>
      <c r="Q87" s="26" t="str">
        <f t="shared" si="52"/>
        <v xml:space="preserve">   </v>
      </c>
      <c r="R87" s="34">
        <f t="shared" si="53"/>
        <v>1592</v>
      </c>
      <c r="S87" s="40">
        <f t="shared" si="29"/>
        <v>3.5097001763668429</v>
      </c>
      <c r="T87" s="42">
        <f t="shared" si="54"/>
        <v>44077.833333333336</v>
      </c>
    </row>
    <row r="88" spans="1:21" ht="13.5" customHeight="1">
      <c r="A88" s="28">
        <v>44080.895833333336</v>
      </c>
      <c r="B88" s="32">
        <f t="shared" si="42"/>
        <v>137</v>
      </c>
      <c r="C88" s="20">
        <v>1687</v>
      </c>
      <c r="D88" s="23">
        <f t="shared" si="43"/>
        <v>6.033940917661848E-2</v>
      </c>
      <c r="E88" s="22">
        <f t="shared" si="44"/>
        <v>50.590214067278282</v>
      </c>
      <c r="F88" s="20">
        <v>1477</v>
      </c>
      <c r="G88" s="23">
        <f t="shared" si="45"/>
        <v>1.932367149758454E-2</v>
      </c>
      <c r="H88" s="22">
        <f t="shared" si="46"/>
        <v>44.586419753086417</v>
      </c>
      <c r="I88" s="20">
        <v>1736</v>
      </c>
      <c r="J88" s="23">
        <f t="shared" si="47"/>
        <v>2.2981732469063054E-2</v>
      </c>
      <c r="K88" s="22">
        <f t="shared" si="48"/>
        <v>39.751173708920192</v>
      </c>
      <c r="L88" s="20">
        <v>1664</v>
      </c>
      <c r="M88" s="23">
        <f t="shared" si="49"/>
        <v>2.023298589822195E-2</v>
      </c>
      <c r="N88" s="22">
        <f t="shared" si="50"/>
        <v>39.48661800486618</v>
      </c>
      <c r="O88" s="20"/>
      <c r="P88" s="23" t="str">
        <f t="shared" si="51"/>
        <v xml:space="preserve">   </v>
      </c>
      <c r="Q88" s="26" t="str">
        <f t="shared" si="52"/>
        <v xml:space="preserve">   </v>
      </c>
      <c r="R88" s="34">
        <f t="shared" si="53"/>
        <v>1641</v>
      </c>
      <c r="S88" s="40">
        <f t="shared" si="29"/>
        <v>3.6177248677248675</v>
      </c>
      <c r="T88" s="42">
        <f t="shared" si="54"/>
        <v>44080.895833333336</v>
      </c>
      <c r="U88" s="47" t="s">
        <v>27</v>
      </c>
    </row>
    <row r="89" spans="1:21" ht="13.5" customHeight="1">
      <c r="A89" s="28">
        <v>44081.833333333336</v>
      </c>
      <c r="B89" s="32">
        <f t="shared" si="42"/>
        <v>138</v>
      </c>
      <c r="C89" s="20">
        <v>1630</v>
      </c>
      <c r="D89" s="23">
        <f t="shared" si="43"/>
        <v>-3.3787788974510964E-2</v>
      </c>
      <c r="E89" s="22">
        <f t="shared" si="44"/>
        <v>48.847094801223236</v>
      </c>
      <c r="F89" s="20">
        <v>1434</v>
      </c>
      <c r="G89" s="23">
        <f t="shared" si="45"/>
        <v>-2.9113067027758972E-2</v>
      </c>
      <c r="H89" s="22">
        <f t="shared" si="46"/>
        <v>43.25925925925926</v>
      </c>
      <c r="I89" s="20">
        <v>1716</v>
      </c>
      <c r="J89" s="23">
        <f t="shared" si="47"/>
        <v>-1.1520737327188941E-2</v>
      </c>
      <c r="K89" s="22">
        <f t="shared" si="48"/>
        <v>39.281690140845072</v>
      </c>
      <c r="L89" s="20">
        <v>1677</v>
      </c>
      <c r="M89" s="23">
        <f t="shared" si="49"/>
        <v>7.8125E-3</v>
      </c>
      <c r="N89" s="22">
        <f t="shared" si="50"/>
        <v>39.802919708029201</v>
      </c>
      <c r="O89" s="20"/>
      <c r="P89" s="23" t="str">
        <f t="shared" si="51"/>
        <v xml:space="preserve">   </v>
      </c>
      <c r="Q89" s="26" t="str">
        <f t="shared" si="52"/>
        <v xml:space="preserve">   </v>
      </c>
      <c r="R89" s="34">
        <f t="shared" si="53"/>
        <v>1614.25</v>
      </c>
      <c r="S89" s="40">
        <f t="shared" si="29"/>
        <v>3.5587522045855375</v>
      </c>
      <c r="T89" s="42">
        <f t="shared" si="54"/>
        <v>44081.833333333336</v>
      </c>
      <c r="U89" s="47" t="s">
        <v>39</v>
      </c>
    </row>
    <row r="90" spans="1:21" ht="13.5" customHeight="1">
      <c r="A90" s="28">
        <v>44083.833333333336</v>
      </c>
      <c r="B90" s="32">
        <f t="shared" si="42"/>
        <v>140</v>
      </c>
      <c r="C90" s="20">
        <v>1656</v>
      </c>
      <c r="D90" s="23">
        <f t="shared" si="43"/>
        <v>1.5950920245398775E-2</v>
      </c>
      <c r="E90" s="22">
        <f t="shared" si="44"/>
        <v>49.642201834862377</v>
      </c>
      <c r="F90" s="20">
        <v>1484</v>
      </c>
      <c r="G90" s="23">
        <f t="shared" si="45"/>
        <v>3.4867503486750349E-2</v>
      </c>
      <c r="H90" s="22">
        <f t="shared" si="46"/>
        <v>44.802469135802468</v>
      </c>
      <c r="I90" s="20">
        <v>1745</v>
      </c>
      <c r="J90" s="23">
        <f t="shared" si="47"/>
        <v>1.68997668997669E-2</v>
      </c>
      <c r="K90" s="22">
        <f t="shared" si="48"/>
        <v>39.962441314553992</v>
      </c>
      <c r="L90" s="20">
        <v>1734</v>
      </c>
      <c r="M90" s="23">
        <f t="shared" si="49"/>
        <v>3.3989266547406083E-2</v>
      </c>
      <c r="N90" s="22">
        <f t="shared" si="50"/>
        <v>41.189781021897808</v>
      </c>
      <c r="O90" s="20"/>
      <c r="P90" s="23" t="str">
        <f t="shared" si="51"/>
        <v xml:space="preserve">   </v>
      </c>
      <c r="Q90" s="26" t="str">
        <f t="shared" si="52"/>
        <v xml:space="preserve">   </v>
      </c>
      <c r="R90" s="34">
        <f t="shared" si="53"/>
        <v>1654.75</v>
      </c>
      <c r="S90" s="40">
        <f t="shared" si="29"/>
        <v>3.648037918871252</v>
      </c>
      <c r="T90" s="42">
        <f t="shared" si="54"/>
        <v>44083.833333333336</v>
      </c>
      <c r="U90" s="47" t="s">
        <v>33</v>
      </c>
    </row>
    <row r="91" spans="1:21" ht="13.5" customHeight="1">
      <c r="A91" s="28">
        <v>44087.833333333336</v>
      </c>
      <c r="B91" s="32">
        <f t="shared" si="42"/>
        <v>144</v>
      </c>
      <c r="C91" s="20">
        <v>1626</v>
      </c>
      <c r="D91" s="23">
        <f t="shared" si="43"/>
        <v>-1.8115942028985508E-2</v>
      </c>
      <c r="E91" s="22">
        <f t="shared" si="44"/>
        <v>48.724770642201833</v>
      </c>
      <c r="F91" s="20">
        <v>1511</v>
      </c>
      <c r="G91" s="23">
        <f t="shared" si="45"/>
        <v>1.8194070080862535E-2</v>
      </c>
      <c r="H91" s="22">
        <f t="shared" si="46"/>
        <v>45.635802469135804</v>
      </c>
      <c r="I91" s="20">
        <v>1780</v>
      </c>
      <c r="J91" s="23">
        <f t="shared" si="47"/>
        <v>2.0057306590257881E-2</v>
      </c>
      <c r="K91" s="22">
        <f t="shared" si="48"/>
        <v>40.784037558685448</v>
      </c>
      <c r="L91" s="20">
        <v>1779</v>
      </c>
      <c r="M91" s="23">
        <f t="shared" si="49"/>
        <v>2.5951557093425604E-2</v>
      </c>
      <c r="N91" s="22">
        <f t="shared" si="50"/>
        <v>42.284671532846716</v>
      </c>
      <c r="O91" s="20"/>
      <c r="P91" s="23" t="str">
        <f t="shared" si="51"/>
        <v xml:space="preserve">   </v>
      </c>
      <c r="Q91" s="26" t="str">
        <f t="shared" si="52"/>
        <v xml:space="preserve">   </v>
      </c>
      <c r="R91" s="34">
        <f t="shared" si="53"/>
        <v>1674</v>
      </c>
      <c r="S91" s="40">
        <f t="shared" si="29"/>
        <v>3.6904761904761902</v>
      </c>
      <c r="T91" s="42">
        <f t="shared" si="54"/>
        <v>44087.833333333336</v>
      </c>
    </row>
    <row r="92" spans="1:21" ht="13.5" customHeight="1">
      <c r="A92" s="28">
        <v>44089.833333333336</v>
      </c>
      <c r="B92" s="32">
        <f t="shared" si="42"/>
        <v>146</v>
      </c>
      <c r="C92" s="20">
        <v>1640</v>
      </c>
      <c r="D92" s="23">
        <f t="shared" si="43"/>
        <v>8.6100861008610082E-3</v>
      </c>
      <c r="E92" s="22">
        <f t="shared" si="44"/>
        <v>49.15290519877675</v>
      </c>
      <c r="F92" s="20">
        <v>1564</v>
      </c>
      <c r="G92" s="23">
        <f t="shared" si="45"/>
        <v>3.5076108537392459E-2</v>
      </c>
      <c r="H92" s="22">
        <f t="shared" si="46"/>
        <v>47.271604938271601</v>
      </c>
      <c r="I92" s="20">
        <v>1805</v>
      </c>
      <c r="J92" s="23">
        <f t="shared" si="47"/>
        <v>1.4044943820224719E-2</v>
      </c>
      <c r="K92" s="22">
        <f t="shared" si="48"/>
        <v>41.370892018779344</v>
      </c>
      <c r="L92" s="20">
        <v>1807</v>
      </c>
      <c r="M92" s="23">
        <f t="shared" si="49"/>
        <v>1.5739179314221474E-2</v>
      </c>
      <c r="N92" s="22">
        <f t="shared" si="50"/>
        <v>42.965936739659369</v>
      </c>
      <c r="O92" s="20"/>
      <c r="P92" s="23" t="str">
        <f t="shared" si="51"/>
        <v xml:space="preserve">   </v>
      </c>
      <c r="Q92" s="26" t="str">
        <f t="shared" si="52"/>
        <v xml:space="preserve">   </v>
      </c>
      <c r="R92" s="34">
        <f t="shared" si="53"/>
        <v>1704</v>
      </c>
      <c r="S92" s="40">
        <f t="shared" si="29"/>
        <v>3.7566137566137563</v>
      </c>
      <c r="T92" s="42">
        <f t="shared" si="54"/>
        <v>44089.833333333336</v>
      </c>
      <c r="U92" s="47" t="s">
        <v>34</v>
      </c>
    </row>
    <row r="93" spans="1:21" ht="13.5" customHeight="1">
      <c r="A93" s="28">
        <v>44092.833333333336</v>
      </c>
      <c r="B93" s="32">
        <f t="shared" si="42"/>
        <v>149</v>
      </c>
      <c r="C93" s="20">
        <v>1728</v>
      </c>
      <c r="D93" s="23">
        <f t="shared" si="43"/>
        <v>5.3658536585365853E-2</v>
      </c>
      <c r="E93" s="22">
        <f t="shared" si="44"/>
        <v>51.844036697247702</v>
      </c>
      <c r="F93" s="20">
        <v>1666</v>
      </c>
      <c r="G93" s="23">
        <f t="shared" si="45"/>
        <v>6.5217391304347824E-2</v>
      </c>
      <c r="H93" s="22">
        <f t="shared" si="46"/>
        <v>50.419753086419753</v>
      </c>
      <c r="I93" s="20">
        <v>1870</v>
      </c>
      <c r="J93" s="23">
        <f t="shared" si="47"/>
        <v>3.6011080332409975E-2</v>
      </c>
      <c r="K93" s="22">
        <f t="shared" si="48"/>
        <v>42.896713615023472</v>
      </c>
      <c r="L93" s="20">
        <v>1880</v>
      </c>
      <c r="M93" s="23">
        <f t="shared" si="49"/>
        <v>4.0398450470392915E-2</v>
      </c>
      <c r="N93" s="22">
        <f t="shared" si="50"/>
        <v>44.742092457420924</v>
      </c>
      <c r="O93" s="20"/>
      <c r="P93" s="23" t="str">
        <f t="shared" si="51"/>
        <v xml:space="preserve">   </v>
      </c>
      <c r="Q93" s="26" t="str">
        <f t="shared" si="52"/>
        <v xml:space="preserve">   </v>
      </c>
      <c r="R93" s="34">
        <f t="shared" si="53"/>
        <v>1786</v>
      </c>
      <c r="S93" s="40">
        <f t="shared" si="29"/>
        <v>3.937389770723104</v>
      </c>
      <c r="T93" s="42">
        <f t="shared" si="54"/>
        <v>44092.833333333336</v>
      </c>
      <c r="U93" s="47" t="s">
        <v>35</v>
      </c>
    </row>
    <row r="94" spans="1:21" ht="13.5" customHeight="1">
      <c r="A94" s="28">
        <v>44093.854166666664</v>
      </c>
      <c r="B94" s="32">
        <f t="shared" si="42"/>
        <v>150</v>
      </c>
      <c r="C94" s="20">
        <v>1719</v>
      </c>
      <c r="D94" s="23">
        <f t="shared" si="43"/>
        <v>-5.208333333333333E-3</v>
      </c>
      <c r="E94" s="22">
        <f t="shared" si="44"/>
        <v>51.568807339449535</v>
      </c>
      <c r="F94" s="20">
        <v>1635</v>
      </c>
      <c r="G94" s="23">
        <f t="shared" si="45"/>
        <v>-1.8607442977190875E-2</v>
      </c>
      <c r="H94" s="22">
        <f t="shared" si="46"/>
        <v>49.462962962962962</v>
      </c>
      <c r="I94" s="20">
        <v>1866</v>
      </c>
      <c r="J94" s="23">
        <f t="shared" si="47"/>
        <v>-2.1390374331550803E-3</v>
      </c>
      <c r="K94" s="22">
        <f t="shared" si="48"/>
        <v>42.802816901408448</v>
      </c>
      <c r="L94" s="20">
        <v>1921</v>
      </c>
      <c r="M94" s="23">
        <f t="shared" si="49"/>
        <v>2.1808510638297873E-2</v>
      </c>
      <c r="N94" s="22">
        <f t="shared" si="50"/>
        <v>45.739659367396591</v>
      </c>
      <c r="O94" s="20"/>
      <c r="P94" s="23" t="str">
        <f t="shared" si="51"/>
        <v xml:space="preserve">   </v>
      </c>
      <c r="Q94" s="26" t="str">
        <f t="shared" si="52"/>
        <v xml:space="preserve">   </v>
      </c>
      <c r="R94" s="34">
        <f t="shared" si="53"/>
        <v>1785.25</v>
      </c>
      <c r="S94" s="40">
        <f t="shared" si="29"/>
        <v>3.9357363315696645</v>
      </c>
      <c r="T94" s="42">
        <f t="shared" si="54"/>
        <v>44093.854166666664</v>
      </c>
      <c r="U94" s="47" t="s">
        <v>40</v>
      </c>
    </row>
    <row r="95" spans="1:21" ht="13.5" customHeight="1">
      <c r="A95" s="28">
        <v>44094.854166666664</v>
      </c>
      <c r="B95" s="32">
        <f t="shared" si="42"/>
        <v>151</v>
      </c>
      <c r="C95" s="20">
        <v>1676</v>
      </c>
      <c r="D95" s="23">
        <f t="shared" si="43"/>
        <v>-2.501454333915067E-2</v>
      </c>
      <c r="E95" s="22">
        <f t="shared" si="44"/>
        <v>50.253822629969413</v>
      </c>
      <c r="F95" s="20">
        <v>1711</v>
      </c>
      <c r="G95" s="23">
        <f t="shared" si="45"/>
        <v>4.6483180428134555E-2</v>
      </c>
      <c r="H95" s="22">
        <f t="shared" si="46"/>
        <v>51.808641975308639</v>
      </c>
      <c r="I95" s="20">
        <v>1897</v>
      </c>
      <c r="J95" s="23">
        <f t="shared" si="47"/>
        <v>1.6613076098606645E-2</v>
      </c>
      <c r="K95" s="22">
        <f t="shared" si="48"/>
        <v>43.53051643192488</v>
      </c>
      <c r="L95" s="20">
        <v>1947</v>
      </c>
      <c r="M95" s="23">
        <f t="shared" si="49"/>
        <v>1.353461738677772E-2</v>
      </c>
      <c r="N95" s="22">
        <f t="shared" si="50"/>
        <v>46.372262773722632</v>
      </c>
      <c r="O95" s="20"/>
      <c r="P95" s="23" t="str">
        <f t="shared" si="51"/>
        <v xml:space="preserve">   </v>
      </c>
      <c r="Q95" s="26" t="str">
        <f t="shared" si="52"/>
        <v xml:space="preserve">   </v>
      </c>
      <c r="R95" s="34">
        <f t="shared" si="53"/>
        <v>1807.75</v>
      </c>
      <c r="S95" s="40">
        <f t="shared" si="29"/>
        <v>3.9853395061728394</v>
      </c>
      <c r="T95" s="42">
        <f t="shared" si="54"/>
        <v>44094.854166666664</v>
      </c>
      <c r="U95" s="47" t="s">
        <v>36</v>
      </c>
    </row>
    <row r="96" spans="1:21" ht="13.5" customHeight="1">
      <c r="A96" s="28">
        <v>44095.833333333336</v>
      </c>
      <c r="B96" s="32">
        <f t="shared" si="42"/>
        <v>152</v>
      </c>
      <c r="C96" s="20">
        <v>1683</v>
      </c>
      <c r="D96" s="23">
        <f t="shared" si="43"/>
        <v>4.1766109785202864E-3</v>
      </c>
      <c r="E96" s="22">
        <f t="shared" si="44"/>
        <v>50.467889908256872</v>
      </c>
      <c r="F96" s="20">
        <v>1692</v>
      </c>
      <c r="G96" s="23">
        <f t="shared" si="45"/>
        <v>-1.1104617182933957E-2</v>
      </c>
      <c r="H96" s="22">
        <f t="shared" si="46"/>
        <v>51.222222222222221</v>
      </c>
      <c r="I96" s="20">
        <v>1892</v>
      </c>
      <c r="J96" s="23">
        <f t="shared" si="47"/>
        <v>-2.635740643120717E-3</v>
      </c>
      <c r="K96" s="22">
        <f t="shared" si="48"/>
        <v>43.413145539906104</v>
      </c>
      <c r="L96" s="20">
        <v>1963</v>
      </c>
      <c r="M96" s="23">
        <f t="shared" si="49"/>
        <v>8.2177709296353367E-3</v>
      </c>
      <c r="N96" s="22">
        <f t="shared" si="50"/>
        <v>46.761557177615572</v>
      </c>
      <c r="O96" s="20"/>
      <c r="P96" s="23" t="str">
        <f t="shared" si="51"/>
        <v xml:space="preserve">   </v>
      </c>
      <c r="Q96" s="26" t="str">
        <f t="shared" si="52"/>
        <v xml:space="preserve">   </v>
      </c>
      <c r="R96" s="34">
        <f t="shared" si="53"/>
        <v>1807.5</v>
      </c>
      <c r="S96" s="40">
        <f t="shared" si="29"/>
        <v>3.9847883597883595</v>
      </c>
      <c r="T96" s="42">
        <f t="shared" si="54"/>
        <v>44095.833333333336</v>
      </c>
      <c r="U96" s="47" t="s">
        <v>37</v>
      </c>
    </row>
    <row r="97" spans="1:21" ht="13.5" customHeight="1">
      <c r="A97" s="28">
        <v>44096.833333333336</v>
      </c>
      <c r="B97" s="32">
        <f t="shared" si="42"/>
        <v>153</v>
      </c>
      <c r="C97" s="20">
        <v>1691</v>
      </c>
      <c r="D97" s="23">
        <f t="shared" si="43"/>
        <v>4.7534165181224008E-3</v>
      </c>
      <c r="E97" s="22">
        <f t="shared" si="44"/>
        <v>50.712538226299685</v>
      </c>
      <c r="F97" s="20">
        <v>1659</v>
      </c>
      <c r="G97" s="23">
        <f t="shared" si="45"/>
        <v>-1.9503546099290781E-2</v>
      </c>
      <c r="H97" s="22">
        <f t="shared" si="46"/>
        <v>50.203703703703702</v>
      </c>
      <c r="I97" s="20">
        <v>1901</v>
      </c>
      <c r="J97" s="23">
        <f t="shared" si="47"/>
        <v>4.7568710359408035E-3</v>
      </c>
      <c r="K97" s="22">
        <f t="shared" si="48"/>
        <v>43.624413145539904</v>
      </c>
      <c r="L97" s="20">
        <v>1949</v>
      </c>
      <c r="M97" s="23">
        <f t="shared" si="49"/>
        <v>-7.1319409067753439E-3</v>
      </c>
      <c r="N97" s="22">
        <f t="shared" si="50"/>
        <v>46.420924574209245</v>
      </c>
      <c r="O97" s="20"/>
      <c r="P97" s="23" t="str">
        <f t="shared" si="51"/>
        <v xml:space="preserve">   </v>
      </c>
      <c r="Q97" s="26" t="str">
        <f t="shared" si="52"/>
        <v xml:space="preserve">   </v>
      </c>
      <c r="R97" s="34">
        <f t="shared" si="53"/>
        <v>1800</v>
      </c>
      <c r="S97" s="40">
        <f t="shared" si="29"/>
        <v>3.9682539682539679</v>
      </c>
      <c r="T97" s="42">
        <f t="shared" si="54"/>
        <v>44096.833333333336</v>
      </c>
      <c r="U97" s="47" t="s">
        <v>38</v>
      </c>
    </row>
    <row r="98" spans="1:21" ht="13.5" customHeight="1">
      <c r="A98" s="28">
        <v>44099.8125</v>
      </c>
      <c r="B98" s="32">
        <f t="shared" si="42"/>
        <v>156</v>
      </c>
      <c r="C98" s="20">
        <v>1655</v>
      </c>
      <c r="D98" s="23">
        <f t="shared" si="43"/>
        <v>-2.1289178001182733E-2</v>
      </c>
      <c r="E98" s="22">
        <f t="shared" si="44"/>
        <v>49.611620795107029</v>
      </c>
      <c r="F98" s="20">
        <v>1693</v>
      </c>
      <c r="G98" s="23">
        <f t="shared" si="45"/>
        <v>2.0494273658830622E-2</v>
      </c>
      <c r="H98" s="22">
        <f t="shared" si="46"/>
        <v>51.253086419753089</v>
      </c>
      <c r="I98" s="20">
        <v>1900</v>
      </c>
      <c r="J98" s="23">
        <f t="shared" si="47"/>
        <v>-5.2603892688058915E-4</v>
      </c>
      <c r="K98" s="22">
        <f t="shared" si="48"/>
        <v>43.600938967136152</v>
      </c>
      <c r="L98" s="20">
        <v>1937</v>
      </c>
      <c r="M98" s="23">
        <f t="shared" si="49"/>
        <v>-6.1570035915854285E-3</v>
      </c>
      <c r="N98" s="22">
        <f t="shared" si="50"/>
        <v>46.128953771289538</v>
      </c>
      <c r="O98" s="20"/>
      <c r="P98" s="23" t="str">
        <f t="shared" si="51"/>
        <v xml:space="preserve">   </v>
      </c>
      <c r="Q98" s="26" t="str">
        <f t="shared" si="52"/>
        <v xml:space="preserve">   </v>
      </c>
      <c r="R98" s="34">
        <f t="shared" si="53"/>
        <v>1796.25</v>
      </c>
      <c r="S98" s="40">
        <f t="shared" si="29"/>
        <v>3.9599867724867721</v>
      </c>
      <c r="T98" s="42">
        <f t="shared" si="54"/>
        <v>44099.8125</v>
      </c>
      <c r="U98" s="47" t="s">
        <v>41</v>
      </c>
    </row>
    <row r="99" spans="1:21" ht="13.5" customHeight="1">
      <c r="A99" s="28">
        <v>44101.833333333336</v>
      </c>
      <c r="B99" s="32">
        <f t="shared" si="42"/>
        <v>158</v>
      </c>
      <c r="C99" s="20">
        <v>1647</v>
      </c>
      <c r="D99" s="23">
        <f t="shared" si="43"/>
        <v>-4.8338368580060423E-3</v>
      </c>
      <c r="E99" s="22">
        <f t="shared" si="44"/>
        <v>49.366972477064216</v>
      </c>
      <c r="F99" s="20">
        <v>1705</v>
      </c>
      <c r="G99" s="23">
        <f t="shared" si="45"/>
        <v>7.0880094506792675E-3</v>
      </c>
      <c r="H99" s="22">
        <f t="shared" si="46"/>
        <v>51.623456790123456</v>
      </c>
      <c r="I99" s="20">
        <v>1908</v>
      </c>
      <c r="J99" s="23">
        <f t="shared" si="47"/>
        <v>4.2105263157894736E-3</v>
      </c>
      <c r="K99" s="22">
        <f t="shared" si="48"/>
        <v>43.7887323943662</v>
      </c>
      <c r="L99" s="20">
        <v>1944</v>
      </c>
      <c r="M99" s="23">
        <f t="shared" si="49"/>
        <v>3.6138358286009293E-3</v>
      </c>
      <c r="N99" s="22">
        <f t="shared" si="50"/>
        <v>46.299270072992698</v>
      </c>
      <c r="O99" s="20"/>
      <c r="P99" s="23" t="str">
        <f t="shared" si="51"/>
        <v xml:space="preserve">   </v>
      </c>
      <c r="Q99" s="26" t="str">
        <f t="shared" si="52"/>
        <v xml:space="preserve">   </v>
      </c>
      <c r="R99" s="34">
        <f t="shared" si="53"/>
        <v>1801</v>
      </c>
      <c r="S99" s="40">
        <f t="shared" si="29"/>
        <v>3.9704585537918868</v>
      </c>
      <c r="T99" s="42">
        <f t="shared" si="54"/>
        <v>44101.833333333336</v>
      </c>
      <c r="U99" s="47" t="s">
        <v>42</v>
      </c>
    </row>
    <row r="100" spans="1:21" ht="13.5" customHeight="1">
      <c r="A100" s="28"/>
      <c r="B100" s="32" t="str">
        <f t="shared" si="42"/>
        <v xml:space="preserve">   </v>
      </c>
      <c r="C100" s="20"/>
      <c r="D100" s="23" t="str">
        <f t="shared" si="43"/>
        <v xml:space="preserve">   </v>
      </c>
      <c r="E100" s="22" t="str">
        <f t="shared" si="44"/>
        <v xml:space="preserve">   </v>
      </c>
      <c r="F100" s="20"/>
      <c r="G100" s="23" t="str">
        <f t="shared" si="45"/>
        <v xml:space="preserve">   </v>
      </c>
      <c r="H100" s="22" t="str">
        <f t="shared" si="46"/>
        <v xml:space="preserve">   </v>
      </c>
      <c r="I100" s="20"/>
      <c r="J100" s="23" t="str">
        <f t="shared" si="47"/>
        <v xml:space="preserve">   </v>
      </c>
      <c r="K100" s="22" t="str">
        <f t="shared" si="48"/>
        <v xml:space="preserve">   </v>
      </c>
      <c r="L100" s="20"/>
      <c r="M100" s="23" t="str">
        <f t="shared" si="49"/>
        <v xml:space="preserve">   </v>
      </c>
      <c r="N100" s="22" t="str">
        <f t="shared" si="50"/>
        <v xml:space="preserve">   </v>
      </c>
      <c r="O100" s="20"/>
      <c r="P100" s="23" t="str">
        <f t="shared" si="51"/>
        <v xml:space="preserve">   </v>
      </c>
      <c r="Q100" s="26" t="str">
        <f t="shared" si="52"/>
        <v xml:space="preserve">   </v>
      </c>
      <c r="R100" s="34" t="str">
        <f t="shared" si="53"/>
        <v/>
      </c>
      <c r="S100" s="40" t="str">
        <f t="shared" si="29"/>
        <v/>
      </c>
      <c r="T100" s="42">
        <f t="shared" si="54"/>
        <v>0</v>
      </c>
    </row>
    <row r="101" spans="1:21" ht="13.5" customHeight="1">
      <c r="A101" s="28"/>
      <c r="B101" s="32" t="str">
        <f t="shared" si="42"/>
        <v xml:space="preserve">   </v>
      </c>
      <c r="C101" s="20"/>
      <c r="D101" s="23" t="str">
        <f t="shared" si="43"/>
        <v xml:space="preserve">   </v>
      </c>
      <c r="E101" s="22" t="str">
        <f t="shared" si="44"/>
        <v xml:space="preserve">   </v>
      </c>
      <c r="F101" s="20"/>
      <c r="G101" s="23" t="str">
        <f t="shared" si="45"/>
        <v xml:space="preserve">   </v>
      </c>
      <c r="H101" s="22" t="str">
        <f t="shared" si="46"/>
        <v xml:space="preserve">   </v>
      </c>
      <c r="I101" s="20"/>
      <c r="J101" s="23" t="str">
        <f t="shared" si="47"/>
        <v xml:space="preserve">   </v>
      </c>
      <c r="K101" s="22" t="str">
        <f t="shared" si="48"/>
        <v xml:space="preserve">   </v>
      </c>
      <c r="L101" s="20"/>
      <c r="M101" s="23" t="str">
        <f t="shared" si="49"/>
        <v xml:space="preserve">   </v>
      </c>
      <c r="N101" s="22" t="str">
        <f t="shared" si="50"/>
        <v xml:space="preserve">   </v>
      </c>
      <c r="O101" s="20"/>
      <c r="P101" s="23" t="str">
        <f t="shared" si="51"/>
        <v xml:space="preserve">   </v>
      </c>
      <c r="Q101" s="26" t="str">
        <f t="shared" si="52"/>
        <v xml:space="preserve">   </v>
      </c>
      <c r="R101" s="34" t="str">
        <f t="shared" si="53"/>
        <v/>
      </c>
      <c r="S101" s="40" t="str">
        <f t="shared" si="29"/>
        <v/>
      </c>
      <c r="T101" s="42">
        <f t="shared" si="54"/>
        <v>0</v>
      </c>
    </row>
    <row r="102" spans="1:21" ht="13.5" customHeight="1">
      <c r="A102" s="28"/>
      <c r="B102" s="32" t="str">
        <f t="shared" si="42"/>
        <v xml:space="preserve">   </v>
      </c>
      <c r="C102" s="20"/>
      <c r="D102" s="23" t="str">
        <f t="shared" si="43"/>
        <v xml:space="preserve">   </v>
      </c>
      <c r="E102" s="22" t="str">
        <f t="shared" si="44"/>
        <v xml:space="preserve">   </v>
      </c>
      <c r="F102" s="20"/>
      <c r="G102" s="23" t="str">
        <f t="shared" si="45"/>
        <v xml:space="preserve">   </v>
      </c>
      <c r="H102" s="22" t="str">
        <f t="shared" si="46"/>
        <v xml:space="preserve">   </v>
      </c>
      <c r="I102" s="20"/>
      <c r="J102" s="23" t="str">
        <f t="shared" si="47"/>
        <v xml:space="preserve">   </v>
      </c>
      <c r="K102" s="22" t="str">
        <f t="shared" si="48"/>
        <v xml:space="preserve">   </v>
      </c>
      <c r="L102" s="20"/>
      <c r="M102" s="23" t="str">
        <f t="shared" si="49"/>
        <v xml:space="preserve">   </v>
      </c>
      <c r="N102" s="22" t="str">
        <f t="shared" si="50"/>
        <v xml:space="preserve">   </v>
      </c>
      <c r="O102" s="20"/>
      <c r="P102" s="23" t="str">
        <f t="shared" si="51"/>
        <v xml:space="preserve">   </v>
      </c>
      <c r="Q102" s="26" t="str">
        <f t="shared" si="52"/>
        <v xml:space="preserve">   </v>
      </c>
      <c r="R102" s="34" t="str">
        <f t="shared" si="53"/>
        <v/>
      </c>
      <c r="S102" s="40" t="str">
        <f t="shared" si="29"/>
        <v/>
      </c>
      <c r="T102" s="42">
        <f t="shared" si="54"/>
        <v>0</v>
      </c>
    </row>
    <row r="103" spans="1:21" ht="13.5" customHeight="1">
      <c r="A103" s="28"/>
      <c r="B103" s="32" t="str">
        <f t="shared" si="42"/>
        <v xml:space="preserve">   </v>
      </c>
      <c r="C103" s="20"/>
      <c r="D103" s="23" t="str">
        <f t="shared" si="43"/>
        <v xml:space="preserve">   </v>
      </c>
      <c r="E103" s="22" t="str">
        <f t="shared" si="44"/>
        <v xml:space="preserve">   </v>
      </c>
      <c r="F103" s="20"/>
      <c r="G103" s="23" t="str">
        <f t="shared" si="45"/>
        <v xml:space="preserve">   </v>
      </c>
      <c r="H103" s="22" t="str">
        <f t="shared" si="46"/>
        <v xml:space="preserve">   </v>
      </c>
      <c r="I103" s="20"/>
      <c r="J103" s="23" t="str">
        <f t="shared" si="47"/>
        <v xml:space="preserve">   </v>
      </c>
      <c r="K103" s="22" t="str">
        <f t="shared" si="48"/>
        <v xml:space="preserve">   </v>
      </c>
      <c r="L103" s="20"/>
      <c r="M103" s="23" t="str">
        <f t="shared" si="49"/>
        <v xml:space="preserve">   </v>
      </c>
      <c r="N103" s="22" t="str">
        <f t="shared" si="50"/>
        <v xml:space="preserve">   </v>
      </c>
      <c r="O103" s="20"/>
      <c r="P103" s="23" t="str">
        <f t="shared" si="51"/>
        <v xml:space="preserve">   </v>
      </c>
      <c r="Q103" s="26" t="str">
        <f t="shared" si="52"/>
        <v xml:space="preserve">   </v>
      </c>
      <c r="R103" s="34" t="str">
        <f t="shared" si="53"/>
        <v/>
      </c>
      <c r="S103" s="40" t="str">
        <f t="shared" si="29"/>
        <v/>
      </c>
      <c r="T103" s="42">
        <f t="shared" si="54"/>
        <v>0</v>
      </c>
    </row>
    <row r="104" spans="1:21" ht="13.5" customHeight="1">
      <c r="A104" s="28"/>
      <c r="B104" s="32" t="str">
        <f t="shared" si="42"/>
        <v xml:space="preserve">   </v>
      </c>
      <c r="C104" s="20"/>
      <c r="D104" s="23" t="str">
        <f t="shared" si="43"/>
        <v xml:space="preserve">   </v>
      </c>
      <c r="E104" s="22" t="str">
        <f t="shared" si="44"/>
        <v xml:space="preserve">   </v>
      </c>
      <c r="F104" s="20"/>
      <c r="G104" s="23" t="str">
        <f t="shared" si="45"/>
        <v xml:space="preserve">   </v>
      </c>
      <c r="H104" s="22" t="str">
        <f t="shared" si="46"/>
        <v xml:space="preserve">   </v>
      </c>
      <c r="I104" s="20"/>
      <c r="J104" s="23" t="str">
        <f t="shared" si="47"/>
        <v xml:space="preserve">   </v>
      </c>
      <c r="K104" s="22" t="str">
        <f t="shared" si="48"/>
        <v xml:space="preserve">   </v>
      </c>
      <c r="L104" s="20"/>
      <c r="M104" s="23" t="str">
        <f t="shared" si="49"/>
        <v xml:space="preserve">   </v>
      </c>
      <c r="N104" s="22" t="str">
        <f t="shared" si="50"/>
        <v xml:space="preserve">   </v>
      </c>
      <c r="O104" s="20"/>
      <c r="P104" s="23" t="str">
        <f t="shared" si="51"/>
        <v xml:space="preserve">   </v>
      </c>
      <c r="Q104" s="26" t="str">
        <f t="shared" si="52"/>
        <v xml:space="preserve">   </v>
      </c>
      <c r="R104" s="34" t="str">
        <f t="shared" si="53"/>
        <v/>
      </c>
      <c r="S104" s="40" t="str">
        <f t="shared" si="29"/>
        <v/>
      </c>
      <c r="T104" s="42">
        <f t="shared" si="54"/>
        <v>0</v>
      </c>
    </row>
    <row r="105" spans="1:21" ht="13.5" customHeight="1">
      <c r="A105" s="28"/>
      <c r="B105" s="32" t="str">
        <f t="shared" si="42"/>
        <v xml:space="preserve">   </v>
      </c>
      <c r="C105" s="20"/>
      <c r="D105" s="23" t="str">
        <f t="shared" si="43"/>
        <v xml:space="preserve">   </v>
      </c>
      <c r="E105" s="22" t="str">
        <f t="shared" si="44"/>
        <v xml:space="preserve">   </v>
      </c>
      <c r="F105" s="20"/>
      <c r="G105" s="23" t="str">
        <f t="shared" si="45"/>
        <v xml:space="preserve">   </v>
      </c>
      <c r="H105" s="22" t="str">
        <f t="shared" si="46"/>
        <v xml:space="preserve">   </v>
      </c>
      <c r="I105" s="20"/>
      <c r="J105" s="23" t="str">
        <f t="shared" si="47"/>
        <v xml:space="preserve">   </v>
      </c>
      <c r="K105" s="22" t="str">
        <f t="shared" si="48"/>
        <v xml:space="preserve">   </v>
      </c>
      <c r="L105" s="20"/>
      <c r="M105" s="23" t="str">
        <f t="shared" si="49"/>
        <v xml:space="preserve">   </v>
      </c>
      <c r="N105" s="22" t="str">
        <f t="shared" si="50"/>
        <v xml:space="preserve">   </v>
      </c>
      <c r="O105" s="20"/>
      <c r="P105" s="23" t="str">
        <f t="shared" si="51"/>
        <v xml:space="preserve">   </v>
      </c>
      <c r="Q105" s="26" t="str">
        <f t="shared" si="52"/>
        <v xml:space="preserve">   </v>
      </c>
      <c r="R105" s="34" t="str">
        <f t="shared" si="53"/>
        <v/>
      </c>
      <c r="S105" s="40" t="str">
        <f t="shared" si="29"/>
        <v/>
      </c>
      <c r="T105" s="42">
        <f t="shared" si="54"/>
        <v>0</v>
      </c>
    </row>
    <row r="106" spans="1:21" ht="13.5" customHeight="1">
      <c r="A106" s="28"/>
      <c r="B106" s="32" t="str">
        <f t="shared" si="42"/>
        <v xml:space="preserve">   </v>
      </c>
      <c r="C106" s="20"/>
      <c r="D106" s="23" t="str">
        <f t="shared" si="43"/>
        <v xml:space="preserve">   </v>
      </c>
      <c r="E106" s="22" t="str">
        <f t="shared" si="44"/>
        <v xml:space="preserve">   </v>
      </c>
      <c r="F106" s="20"/>
      <c r="G106" s="23" t="str">
        <f t="shared" si="45"/>
        <v xml:space="preserve">   </v>
      </c>
      <c r="H106" s="22" t="str">
        <f t="shared" si="46"/>
        <v xml:space="preserve">   </v>
      </c>
      <c r="I106" s="20"/>
      <c r="J106" s="23" t="str">
        <f t="shared" si="47"/>
        <v xml:space="preserve">   </v>
      </c>
      <c r="K106" s="22" t="str">
        <f t="shared" si="48"/>
        <v xml:space="preserve">   </v>
      </c>
      <c r="L106" s="20"/>
      <c r="M106" s="23" t="str">
        <f t="shared" si="49"/>
        <v xml:space="preserve">   </v>
      </c>
      <c r="N106" s="22" t="str">
        <f t="shared" si="50"/>
        <v xml:space="preserve">   </v>
      </c>
      <c r="O106" s="20"/>
      <c r="P106" s="23" t="str">
        <f t="shared" si="51"/>
        <v xml:space="preserve">   </v>
      </c>
      <c r="Q106" s="26" t="str">
        <f t="shared" si="52"/>
        <v xml:space="preserve">   </v>
      </c>
      <c r="R106" s="34" t="str">
        <f t="shared" si="53"/>
        <v/>
      </c>
      <c r="S106" s="40" t="str">
        <f t="shared" si="29"/>
        <v/>
      </c>
      <c r="T106" s="42">
        <f t="shared" si="54"/>
        <v>0</v>
      </c>
    </row>
    <row r="107" spans="1:21" ht="13.5" customHeight="1">
      <c r="A107" s="28"/>
      <c r="B107" s="32" t="str">
        <f t="shared" si="42"/>
        <v xml:space="preserve">   </v>
      </c>
      <c r="C107" s="20"/>
      <c r="D107" s="23" t="str">
        <f t="shared" si="43"/>
        <v xml:space="preserve">   </v>
      </c>
      <c r="E107" s="22" t="str">
        <f t="shared" si="44"/>
        <v xml:space="preserve">   </v>
      </c>
      <c r="F107" s="20"/>
      <c r="G107" s="23" t="str">
        <f t="shared" si="45"/>
        <v xml:space="preserve">   </v>
      </c>
      <c r="H107" s="22" t="str">
        <f t="shared" si="46"/>
        <v xml:space="preserve">   </v>
      </c>
      <c r="I107" s="20"/>
      <c r="J107" s="23" t="str">
        <f t="shared" si="47"/>
        <v xml:space="preserve">   </v>
      </c>
      <c r="K107" s="22" t="str">
        <f t="shared" si="48"/>
        <v xml:space="preserve">   </v>
      </c>
      <c r="L107" s="20"/>
      <c r="M107" s="23" t="str">
        <f t="shared" si="49"/>
        <v xml:space="preserve">   </v>
      </c>
      <c r="N107" s="22" t="str">
        <f t="shared" si="50"/>
        <v xml:space="preserve">   </v>
      </c>
      <c r="O107" s="20"/>
      <c r="P107" s="23" t="str">
        <f t="shared" si="51"/>
        <v xml:space="preserve">   </v>
      </c>
      <c r="Q107" s="26" t="str">
        <f t="shared" si="52"/>
        <v xml:space="preserve">   </v>
      </c>
      <c r="R107" s="34" t="str">
        <f t="shared" si="53"/>
        <v/>
      </c>
      <c r="S107" s="40" t="str">
        <f t="shared" si="29"/>
        <v/>
      </c>
      <c r="T107" s="42">
        <f t="shared" si="54"/>
        <v>0</v>
      </c>
    </row>
    <row r="108" spans="1:21" ht="13.5" customHeight="1">
      <c r="A108" s="28"/>
      <c r="B108" s="32" t="str">
        <f t="shared" si="42"/>
        <v xml:space="preserve">   </v>
      </c>
      <c r="C108" s="20"/>
      <c r="D108" s="23" t="str">
        <f t="shared" si="43"/>
        <v xml:space="preserve">   </v>
      </c>
      <c r="E108" s="22" t="str">
        <f t="shared" si="44"/>
        <v xml:space="preserve">   </v>
      </c>
      <c r="F108" s="20"/>
      <c r="G108" s="23" t="str">
        <f t="shared" si="45"/>
        <v xml:space="preserve">   </v>
      </c>
      <c r="H108" s="22" t="str">
        <f t="shared" si="46"/>
        <v xml:space="preserve">   </v>
      </c>
      <c r="I108" s="20"/>
      <c r="J108" s="23" t="str">
        <f t="shared" si="47"/>
        <v xml:space="preserve">   </v>
      </c>
      <c r="K108" s="22" t="str">
        <f t="shared" si="48"/>
        <v xml:space="preserve">   </v>
      </c>
      <c r="L108" s="20"/>
      <c r="M108" s="23" t="str">
        <f t="shared" si="49"/>
        <v xml:space="preserve">   </v>
      </c>
      <c r="N108" s="22" t="str">
        <f t="shared" si="50"/>
        <v xml:space="preserve">   </v>
      </c>
      <c r="O108" s="20"/>
      <c r="P108" s="23" t="str">
        <f t="shared" si="51"/>
        <v xml:space="preserve">   </v>
      </c>
      <c r="Q108" s="26" t="str">
        <f t="shared" si="52"/>
        <v xml:space="preserve">   </v>
      </c>
      <c r="R108" s="34" t="str">
        <f t="shared" si="53"/>
        <v/>
      </c>
      <c r="S108" s="40" t="str">
        <f t="shared" si="29"/>
        <v/>
      </c>
      <c r="T108" s="42">
        <f t="shared" si="54"/>
        <v>0</v>
      </c>
    </row>
    <row r="109" spans="1:21" ht="13.5" customHeight="1">
      <c r="A109" s="28"/>
      <c r="B109" s="32" t="str">
        <f t="shared" si="42"/>
        <v xml:space="preserve">   </v>
      </c>
      <c r="C109" s="20"/>
      <c r="D109" s="23" t="str">
        <f t="shared" si="43"/>
        <v xml:space="preserve">   </v>
      </c>
      <c r="E109" s="22" t="str">
        <f t="shared" si="44"/>
        <v xml:space="preserve">   </v>
      </c>
      <c r="F109" s="20"/>
      <c r="G109" s="23" t="str">
        <f t="shared" si="45"/>
        <v xml:space="preserve">   </v>
      </c>
      <c r="H109" s="22" t="str">
        <f t="shared" si="46"/>
        <v xml:space="preserve">   </v>
      </c>
      <c r="I109" s="20"/>
      <c r="J109" s="23" t="str">
        <f t="shared" si="47"/>
        <v xml:space="preserve">   </v>
      </c>
      <c r="K109" s="22" t="str">
        <f t="shared" si="48"/>
        <v xml:space="preserve">   </v>
      </c>
      <c r="L109" s="20"/>
      <c r="M109" s="23" t="str">
        <f t="shared" si="49"/>
        <v xml:space="preserve">   </v>
      </c>
      <c r="N109" s="22" t="str">
        <f t="shared" si="50"/>
        <v xml:space="preserve">   </v>
      </c>
      <c r="O109" s="20"/>
      <c r="P109" s="23" t="str">
        <f t="shared" si="51"/>
        <v xml:space="preserve">   </v>
      </c>
      <c r="Q109" s="26" t="str">
        <f t="shared" si="52"/>
        <v xml:space="preserve">   </v>
      </c>
      <c r="R109" s="34" t="str">
        <f t="shared" si="53"/>
        <v/>
      </c>
      <c r="S109" s="40" t="str">
        <f t="shared" si="29"/>
        <v/>
      </c>
      <c r="T109" s="42">
        <f t="shared" si="54"/>
        <v>0</v>
      </c>
    </row>
    <row r="110" spans="1:21" ht="13.5" customHeight="1">
      <c r="A110" s="28"/>
      <c r="B110" s="32" t="str">
        <f t="shared" si="42"/>
        <v xml:space="preserve">   </v>
      </c>
      <c r="C110" s="20"/>
      <c r="D110" s="23" t="str">
        <f t="shared" si="43"/>
        <v xml:space="preserve">   </v>
      </c>
      <c r="E110" s="22" t="str">
        <f t="shared" si="44"/>
        <v xml:space="preserve">   </v>
      </c>
      <c r="F110" s="20"/>
      <c r="G110" s="23" t="str">
        <f t="shared" si="45"/>
        <v xml:space="preserve">   </v>
      </c>
      <c r="H110" s="22" t="str">
        <f t="shared" si="46"/>
        <v xml:space="preserve">   </v>
      </c>
      <c r="I110" s="20"/>
      <c r="J110" s="23" t="str">
        <f t="shared" si="47"/>
        <v xml:space="preserve">   </v>
      </c>
      <c r="K110" s="22" t="str">
        <f t="shared" si="48"/>
        <v xml:space="preserve">   </v>
      </c>
      <c r="L110" s="20"/>
      <c r="M110" s="23" t="str">
        <f t="shared" si="49"/>
        <v xml:space="preserve">   </v>
      </c>
      <c r="N110" s="22" t="str">
        <f t="shared" si="50"/>
        <v xml:space="preserve">   </v>
      </c>
      <c r="O110" s="20"/>
      <c r="P110" s="23" t="str">
        <f t="shared" si="51"/>
        <v xml:space="preserve">   </v>
      </c>
      <c r="Q110" s="26" t="str">
        <f t="shared" si="52"/>
        <v xml:space="preserve">   </v>
      </c>
      <c r="R110" s="34" t="str">
        <f t="shared" si="53"/>
        <v/>
      </c>
      <c r="S110" s="40" t="str">
        <f t="shared" si="29"/>
        <v/>
      </c>
      <c r="T110" s="42">
        <f t="shared" si="54"/>
        <v>0</v>
      </c>
    </row>
    <row r="111" spans="1:21" ht="13.5" customHeight="1">
      <c r="A111" s="28"/>
      <c r="B111" s="32" t="str">
        <f t="shared" si="42"/>
        <v xml:space="preserve">   </v>
      </c>
      <c r="C111" s="20"/>
      <c r="D111" s="23" t="str">
        <f t="shared" si="43"/>
        <v xml:space="preserve">   </v>
      </c>
      <c r="E111" s="22" t="str">
        <f t="shared" si="44"/>
        <v xml:space="preserve">   </v>
      </c>
      <c r="F111" s="20"/>
      <c r="G111" s="23" t="str">
        <f t="shared" si="45"/>
        <v xml:space="preserve">   </v>
      </c>
      <c r="H111" s="22" t="str">
        <f t="shared" si="46"/>
        <v xml:space="preserve">   </v>
      </c>
      <c r="I111" s="20"/>
      <c r="J111" s="23" t="str">
        <f t="shared" si="47"/>
        <v xml:space="preserve">   </v>
      </c>
      <c r="K111" s="22" t="str">
        <f t="shared" si="48"/>
        <v xml:space="preserve">   </v>
      </c>
      <c r="L111" s="20"/>
      <c r="M111" s="23" t="str">
        <f t="shared" si="49"/>
        <v xml:space="preserve">   </v>
      </c>
      <c r="N111" s="22" t="str">
        <f t="shared" si="50"/>
        <v xml:space="preserve">   </v>
      </c>
      <c r="O111" s="20"/>
      <c r="P111" s="23" t="str">
        <f t="shared" si="51"/>
        <v xml:space="preserve">   </v>
      </c>
      <c r="Q111" s="26" t="str">
        <f t="shared" si="52"/>
        <v xml:space="preserve">   </v>
      </c>
      <c r="R111" s="34" t="str">
        <f t="shared" si="53"/>
        <v/>
      </c>
      <c r="S111" s="40" t="str">
        <f t="shared" si="29"/>
        <v/>
      </c>
      <c r="T111" s="42">
        <f t="shared" si="54"/>
        <v>0</v>
      </c>
    </row>
    <row r="112" spans="1:21" ht="13.5" customHeight="1">
      <c r="A112" s="28"/>
      <c r="B112" s="32" t="str">
        <f t="shared" si="42"/>
        <v xml:space="preserve">   </v>
      </c>
      <c r="C112" s="20"/>
      <c r="D112" s="23" t="str">
        <f t="shared" si="43"/>
        <v xml:space="preserve">   </v>
      </c>
      <c r="E112" s="22" t="str">
        <f t="shared" si="44"/>
        <v xml:space="preserve">   </v>
      </c>
      <c r="F112" s="20"/>
      <c r="G112" s="23" t="str">
        <f t="shared" si="45"/>
        <v xml:space="preserve">   </v>
      </c>
      <c r="H112" s="22" t="str">
        <f t="shared" si="46"/>
        <v xml:space="preserve">   </v>
      </c>
      <c r="I112" s="20"/>
      <c r="J112" s="23" t="str">
        <f t="shared" si="47"/>
        <v xml:space="preserve">   </v>
      </c>
      <c r="K112" s="22" t="str">
        <f t="shared" si="48"/>
        <v xml:space="preserve">   </v>
      </c>
      <c r="L112" s="20"/>
      <c r="M112" s="23" t="str">
        <f t="shared" si="49"/>
        <v xml:space="preserve">   </v>
      </c>
      <c r="N112" s="22" t="str">
        <f t="shared" si="50"/>
        <v xml:space="preserve">   </v>
      </c>
      <c r="O112" s="20"/>
      <c r="P112" s="23" t="str">
        <f t="shared" si="51"/>
        <v xml:space="preserve">   </v>
      </c>
      <c r="Q112" s="26" t="str">
        <f t="shared" si="52"/>
        <v xml:space="preserve">   </v>
      </c>
      <c r="R112" s="34" t="str">
        <f t="shared" si="53"/>
        <v/>
      </c>
      <c r="S112" s="40" t="str">
        <f t="shared" si="29"/>
        <v/>
      </c>
      <c r="T112" s="42">
        <f t="shared" si="54"/>
        <v>0</v>
      </c>
    </row>
    <row r="113" spans="1:20" ht="13.5" customHeight="1">
      <c r="A113" s="28"/>
      <c r="B113" s="32" t="str">
        <f t="shared" si="42"/>
        <v xml:space="preserve">   </v>
      </c>
      <c r="C113" s="20"/>
      <c r="D113" s="23" t="str">
        <f t="shared" si="43"/>
        <v xml:space="preserve">   </v>
      </c>
      <c r="E113" s="22" t="str">
        <f t="shared" si="44"/>
        <v xml:space="preserve">   </v>
      </c>
      <c r="F113" s="20"/>
      <c r="G113" s="23" t="str">
        <f t="shared" si="45"/>
        <v xml:space="preserve">   </v>
      </c>
      <c r="H113" s="22" t="str">
        <f t="shared" si="46"/>
        <v xml:space="preserve">   </v>
      </c>
      <c r="I113" s="20"/>
      <c r="J113" s="23" t="str">
        <f t="shared" si="47"/>
        <v xml:space="preserve">   </v>
      </c>
      <c r="K113" s="22" t="str">
        <f t="shared" si="48"/>
        <v xml:space="preserve">   </v>
      </c>
      <c r="L113" s="20"/>
      <c r="M113" s="23" t="str">
        <f t="shared" si="49"/>
        <v xml:space="preserve">   </v>
      </c>
      <c r="N113" s="22" t="str">
        <f t="shared" si="50"/>
        <v xml:space="preserve">   </v>
      </c>
      <c r="O113" s="20"/>
      <c r="P113" s="23" t="str">
        <f t="shared" si="51"/>
        <v xml:space="preserve">   </v>
      </c>
      <c r="Q113" s="26" t="str">
        <f t="shared" si="52"/>
        <v xml:space="preserve">   </v>
      </c>
      <c r="R113" s="34" t="str">
        <f t="shared" si="53"/>
        <v/>
      </c>
      <c r="S113" s="40" t="str">
        <f t="shared" si="29"/>
        <v/>
      </c>
      <c r="T113" s="42">
        <f t="shared" si="54"/>
        <v>0</v>
      </c>
    </row>
    <row r="114" spans="1:20" ht="13.5" customHeight="1">
      <c r="A114" s="28"/>
      <c r="B114" s="32" t="str">
        <f t="shared" si="42"/>
        <v xml:space="preserve">   </v>
      </c>
      <c r="C114" s="20"/>
      <c r="D114" s="23" t="str">
        <f t="shared" si="43"/>
        <v xml:space="preserve">   </v>
      </c>
      <c r="E114" s="22" t="str">
        <f t="shared" si="44"/>
        <v xml:space="preserve">   </v>
      </c>
      <c r="F114" s="20"/>
      <c r="G114" s="23" t="str">
        <f t="shared" si="45"/>
        <v xml:space="preserve">   </v>
      </c>
      <c r="H114" s="22" t="str">
        <f t="shared" si="46"/>
        <v xml:space="preserve">   </v>
      </c>
      <c r="I114" s="20"/>
      <c r="J114" s="23" t="str">
        <f t="shared" si="47"/>
        <v xml:space="preserve">   </v>
      </c>
      <c r="K114" s="22" t="str">
        <f t="shared" si="48"/>
        <v xml:space="preserve">   </v>
      </c>
      <c r="L114" s="20"/>
      <c r="M114" s="23" t="str">
        <f t="shared" si="49"/>
        <v xml:space="preserve">   </v>
      </c>
      <c r="N114" s="22" t="str">
        <f t="shared" si="50"/>
        <v xml:space="preserve">   </v>
      </c>
      <c r="O114" s="20"/>
      <c r="P114" s="23" t="str">
        <f t="shared" si="51"/>
        <v xml:space="preserve">   </v>
      </c>
      <c r="Q114" s="26" t="str">
        <f t="shared" si="52"/>
        <v xml:space="preserve">   </v>
      </c>
      <c r="R114" s="34" t="str">
        <f t="shared" si="53"/>
        <v/>
      </c>
      <c r="S114" s="40" t="str">
        <f t="shared" si="29"/>
        <v/>
      </c>
      <c r="T114" s="42">
        <f t="shared" si="54"/>
        <v>0</v>
      </c>
    </row>
    <row r="115" spans="1:20" ht="13.5" customHeight="1">
      <c r="A115" s="28"/>
      <c r="B115" s="32" t="str">
        <f t="shared" si="42"/>
        <v xml:space="preserve">   </v>
      </c>
      <c r="C115" s="20"/>
      <c r="D115" s="23" t="str">
        <f t="shared" si="43"/>
        <v xml:space="preserve">   </v>
      </c>
      <c r="E115" s="22" t="str">
        <f t="shared" si="44"/>
        <v xml:space="preserve">   </v>
      </c>
      <c r="F115" s="20"/>
      <c r="G115" s="23" t="str">
        <f t="shared" si="45"/>
        <v xml:space="preserve">   </v>
      </c>
      <c r="H115" s="22" t="str">
        <f t="shared" si="46"/>
        <v xml:space="preserve">   </v>
      </c>
      <c r="I115" s="20"/>
      <c r="J115" s="23" t="str">
        <f t="shared" si="47"/>
        <v xml:space="preserve">   </v>
      </c>
      <c r="K115" s="22" t="str">
        <f t="shared" si="48"/>
        <v xml:space="preserve">   </v>
      </c>
      <c r="L115" s="20"/>
      <c r="M115" s="23" t="str">
        <f t="shared" si="49"/>
        <v xml:space="preserve">   </v>
      </c>
      <c r="N115" s="22" t="str">
        <f t="shared" si="50"/>
        <v xml:space="preserve">   </v>
      </c>
      <c r="O115" s="20"/>
      <c r="P115" s="23" t="str">
        <f t="shared" si="51"/>
        <v xml:space="preserve">   </v>
      </c>
      <c r="Q115" s="26" t="str">
        <f t="shared" si="52"/>
        <v xml:space="preserve">   </v>
      </c>
      <c r="R115" s="34" t="str">
        <f t="shared" si="53"/>
        <v/>
      </c>
      <c r="S115" s="40" t="str">
        <f t="shared" si="29"/>
        <v/>
      </c>
      <c r="T115" s="42">
        <f t="shared" si="54"/>
        <v>0</v>
      </c>
    </row>
    <row r="116" spans="1:20" ht="13.5" customHeight="1">
      <c r="A116" s="28"/>
      <c r="B116" s="32" t="str">
        <f t="shared" si="42"/>
        <v xml:space="preserve">   </v>
      </c>
      <c r="C116" s="20"/>
      <c r="D116" s="23" t="str">
        <f t="shared" si="43"/>
        <v xml:space="preserve">   </v>
      </c>
      <c r="E116" s="22" t="str">
        <f t="shared" si="44"/>
        <v xml:space="preserve">   </v>
      </c>
      <c r="F116" s="20"/>
      <c r="G116" s="23" t="str">
        <f t="shared" si="45"/>
        <v xml:space="preserve">   </v>
      </c>
      <c r="H116" s="22" t="str">
        <f t="shared" si="46"/>
        <v xml:space="preserve">   </v>
      </c>
      <c r="I116" s="20"/>
      <c r="J116" s="23" t="str">
        <f t="shared" si="47"/>
        <v xml:space="preserve">   </v>
      </c>
      <c r="K116" s="22" t="str">
        <f t="shared" si="48"/>
        <v xml:space="preserve">   </v>
      </c>
      <c r="L116" s="20"/>
      <c r="M116" s="23" t="str">
        <f t="shared" si="49"/>
        <v xml:space="preserve">   </v>
      </c>
      <c r="N116" s="22" t="str">
        <f t="shared" si="50"/>
        <v xml:space="preserve">   </v>
      </c>
      <c r="O116" s="20"/>
      <c r="P116" s="23" t="str">
        <f t="shared" si="51"/>
        <v xml:space="preserve">   </v>
      </c>
      <c r="Q116" s="26" t="str">
        <f t="shared" si="52"/>
        <v xml:space="preserve">   </v>
      </c>
      <c r="R116" s="34" t="str">
        <f t="shared" si="53"/>
        <v/>
      </c>
      <c r="S116" s="40" t="str">
        <f t="shared" si="29"/>
        <v/>
      </c>
      <c r="T116" s="42">
        <f t="shared" si="54"/>
        <v>0</v>
      </c>
    </row>
    <row r="117" spans="1:20" ht="13.5" customHeight="1">
      <c r="A117" s="28"/>
      <c r="B117" s="32" t="str">
        <f t="shared" si="42"/>
        <v xml:space="preserve">   </v>
      </c>
      <c r="C117" s="20"/>
      <c r="D117" s="23" t="str">
        <f t="shared" si="43"/>
        <v xml:space="preserve">   </v>
      </c>
      <c r="E117" s="22" t="str">
        <f t="shared" si="44"/>
        <v xml:space="preserve">   </v>
      </c>
      <c r="F117" s="20"/>
      <c r="G117" s="23" t="str">
        <f t="shared" si="45"/>
        <v xml:space="preserve">   </v>
      </c>
      <c r="H117" s="22" t="str">
        <f t="shared" si="46"/>
        <v xml:space="preserve">   </v>
      </c>
      <c r="I117" s="20"/>
      <c r="J117" s="23" t="str">
        <f t="shared" si="47"/>
        <v xml:space="preserve">   </v>
      </c>
      <c r="K117" s="22" t="str">
        <f t="shared" si="48"/>
        <v xml:space="preserve">   </v>
      </c>
      <c r="L117" s="20"/>
      <c r="M117" s="23" t="str">
        <f t="shared" si="49"/>
        <v xml:space="preserve">   </v>
      </c>
      <c r="N117" s="22" t="str">
        <f t="shared" si="50"/>
        <v xml:space="preserve">   </v>
      </c>
      <c r="O117" s="20"/>
      <c r="P117" s="23" t="str">
        <f t="shared" si="51"/>
        <v xml:space="preserve">   </v>
      </c>
      <c r="Q117" s="26" t="str">
        <f t="shared" si="52"/>
        <v xml:space="preserve">   </v>
      </c>
      <c r="R117" s="34" t="str">
        <f t="shared" si="53"/>
        <v/>
      </c>
      <c r="S117" s="40" t="str">
        <f t="shared" si="29"/>
        <v/>
      </c>
      <c r="T117" s="42">
        <f t="shared" si="54"/>
        <v>0</v>
      </c>
    </row>
    <row r="118" spans="1:20" ht="13.5" customHeight="1">
      <c r="A118" s="28"/>
      <c r="B118" s="32" t="str">
        <f t="shared" si="42"/>
        <v xml:space="preserve">   </v>
      </c>
      <c r="C118" s="20"/>
      <c r="D118" s="23" t="str">
        <f t="shared" si="43"/>
        <v xml:space="preserve">   </v>
      </c>
      <c r="E118" s="22" t="str">
        <f t="shared" si="44"/>
        <v xml:space="preserve">   </v>
      </c>
      <c r="F118" s="20"/>
      <c r="G118" s="23" t="str">
        <f t="shared" si="45"/>
        <v xml:space="preserve">   </v>
      </c>
      <c r="H118" s="22" t="str">
        <f t="shared" si="46"/>
        <v xml:space="preserve">   </v>
      </c>
      <c r="I118" s="20"/>
      <c r="J118" s="23" t="str">
        <f t="shared" si="47"/>
        <v xml:space="preserve">   </v>
      </c>
      <c r="K118" s="22" t="str">
        <f t="shared" si="48"/>
        <v xml:space="preserve">   </v>
      </c>
      <c r="L118" s="20"/>
      <c r="M118" s="23" t="str">
        <f t="shared" si="49"/>
        <v xml:space="preserve">   </v>
      </c>
      <c r="N118" s="22" t="str">
        <f t="shared" si="50"/>
        <v xml:space="preserve">   </v>
      </c>
      <c r="O118" s="20"/>
      <c r="P118" s="23" t="str">
        <f t="shared" si="51"/>
        <v xml:space="preserve">   </v>
      </c>
      <c r="Q118" s="26" t="str">
        <f t="shared" si="52"/>
        <v xml:space="preserve">   </v>
      </c>
      <c r="R118" s="34" t="str">
        <f t="shared" si="53"/>
        <v/>
      </c>
      <c r="S118" s="40" t="str">
        <f t="shared" si="29"/>
        <v/>
      </c>
      <c r="T118" s="42">
        <f t="shared" si="54"/>
        <v>0</v>
      </c>
    </row>
    <row r="119" spans="1:20" ht="13.5" customHeight="1">
      <c r="A119" s="28"/>
      <c r="B119" s="32" t="str">
        <f t="shared" si="42"/>
        <v xml:space="preserve">   </v>
      </c>
      <c r="C119" s="20"/>
      <c r="D119" s="23" t="str">
        <f t="shared" si="43"/>
        <v xml:space="preserve">   </v>
      </c>
      <c r="E119" s="22" t="str">
        <f t="shared" si="44"/>
        <v xml:space="preserve">   </v>
      </c>
      <c r="F119" s="20"/>
      <c r="G119" s="23" t="str">
        <f t="shared" si="45"/>
        <v xml:space="preserve">   </v>
      </c>
      <c r="H119" s="22" t="str">
        <f t="shared" si="46"/>
        <v xml:space="preserve">   </v>
      </c>
      <c r="I119" s="20"/>
      <c r="J119" s="23" t="str">
        <f t="shared" si="47"/>
        <v xml:space="preserve">   </v>
      </c>
      <c r="K119" s="22" t="str">
        <f t="shared" si="48"/>
        <v xml:space="preserve">   </v>
      </c>
      <c r="L119" s="20"/>
      <c r="M119" s="23" t="str">
        <f t="shared" si="49"/>
        <v xml:space="preserve">   </v>
      </c>
      <c r="N119" s="22" t="str">
        <f t="shared" si="50"/>
        <v xml:space="preserve">   </v>
      </c>
      <c r="O119" s="20"/>
      <c r="P119" s="23" t="str">
        <f t="shared" si="51"/>
        <v xml:space="preserve">   </v>
      </c>
      <c r="Q119" s="26" t="str">
        <f t="shared" si="52"/>
        <v xml:space="preserve">   </v>
      </c>
      <c r="R119" s="34" t="str">
        <f t="shared" si="53"/>
        <v/>
      </c>
      <c r="S119" s="40" t="str">
        <f t="shared" si="29"/>
        <v/>
      </c>
      <c r="T119" s="42">
        <f t="shared" si="54"/>
        <v>0</v>
      </c>
    </row>
    <row r="120" spans="1:20" ht="13.5" customHeight="1">
      <c r="A120" s="28"/>
      <c r="B120" s="32" t="str">
        <f t="shared" ref="B120:B131" si="55">IF(A120&lt;&gt;0,(DATEDIF($A$7,A120,"d")),"   ")</f>
        <v xml:space="preserve">   </v>
      </c>
      <c r="C120" s="20"/>
      <c r="D120" s="23" t="str">
        <f t="shared" ref="D120:D131" si="56">IF(C120&lt;&gt;0,(C120-C119)/C119,"   ")</f>
        <v xml:space="preserve">   </v>
      </c>
      <c r="E120" s="22" t="str">
        <f t="shared" ref="E120:E131" si="57">IF(C120&lt;&gt;0,(C120-$C$7)/$C$7,"   ")</f>
        <v xml:space="preserve">   </v>
      </c>
      <c r="F120" s="20"/>
      <c r="G120" s="23" t="str">
        <f t="shared" ref="G120:G131" si="58">IF(F120&lt;&gt;0,(F120-F119)/F119,"   ")</f>
        <v xml:space="preserve">   </v>
      </c>
      <c r="H120" s="22" t="str">
        <f t="shared" ref="H120:H131" si="59">IF(F120&lt;&gt;0,(F120-$F$7)/$F$7,"   ")</f>
        <v xml:space="preserve">   </v>
      </c>
      <c r="I120" s="20"/>
      <c r="J120" s="23" t="str">
        <f t="shared" ref="J120:J131" si="60">IF(I120&lt;&gt;0,(I120-I119)/I119,"   ")</f>
        <v xml:space="preserve">   </v>
      </c>
      <c r="K120" s="22" t="str">
        <f t="shared" ref="K120:K131" si="61">IF(I120&lt;&gt;0,(I120-$I$7)/$I$7,"   ")</f>
        <v xml:space="preserve">   </v>
      </c>
      <c r="L120" s="20"/>
      <c r="M120" s="23" t="str">
        <f t="shared" ref="M120:M131" si="62">IF(L120&lt;&gt;0,(L120-L119)/L119,"   ")</f>
        <v xml:space="preserve">   </v>
      </c>
      <c r="N120" s="22" t="str">
        <f t="shared" ref="N120:N131" si="63">IF(L120&lt;&gt;0,(L120-$L$7)/$L$7,"   ")</f>
        <v xml:space="preserve">   </v>
      </c>
      <c r="O120" s="20"/>
      <c r="P120" s="23" t="str">
        <f t="shared" ref="P120:P131" si="64">IF(O120&lt;&gt;0,(O120-O119)/O119,"   ")</f>
        <v xml:space="preserve">   </v>
      </c>
      <c r="Q120" s="26" t="str">
        <f t="shared" ref="Q120:Q131" si="65">IF(O120&lt;&gt;0,(O120-$O$7)/$O$7,"   ")</f>
        <v xml:space="preserve">   </v>
      </c>
      <c r="R120" s="34" t="str">
        <f t="shared" ref="R120:R131" si="66">IF(A120&lt;&gt;0,(C120+F120+I120+L120+O120)/4,"")</f>
        <v/>
      </c>
      <c r="S120" s="40" t="str">
        <f t="shared" si="29"/>
        <v/>
      </c>
      <c r="T120" s="42">
        <f t="shared" ref="T120:T131" si="67">A120</f>
        <v>0</v>
      </c>
    </row>
    <row r="121" spans="1:20" ht="13.5" customHeight="1">
      <c r="A121" s="28"/>
      <c r="B121" s="32" t="str">
        <f t="shared" si="55"/>
        <v xml:space="preserve">   </v>
      </c>
      <c r="C121" s="20"/>
      <c r="D121" s="23" t="str">
        <f t="shared" si="56"/>
        <v xml:space="preserve">   </v>
      </c>
      <c r="E121" s="22" t="str">
        <f t="shared" si="57"/>
        <v xml:space="preserve">   </v>
      </c>
      <c r="F121" s="20"/>
      <c r="G121" s="23" t="str">
        <f t="shared" si="58"/>
        <v xml:space="preserve">   </v>
      </c>
      <c r="H121" s="22" t="str">
        <f t="shared" si="59"/>
        <v xml:space="preserve">   </v>
      </c>
      <c r="I121" s="20"/>
      <c r="J121" s="23" t="str">
        <f t="shared" si="60"/>
        <v xml:space="preserve">   </v>
      </c>
      <c r="K121" s="22" t="str">
        <f t="shared" si="61"/>
        <v xml:space="preserve">   </v>
      </c>
      <c r="L121" s="20"/>
      <c r="M121" s="23" t="str">
        <f t="shared" si="62"/>
        <v xml:space="preserve">   </v>
      </c>
      <c r="N121" s="22" t="str">
        <f t="shared" si="63"/>
        <v xml:space="preserve">   </v>
      </c>
      <c r="O121" s="20"/>
      <c r="P121" s="23" t="str">
        <f t="shared" si="64"/>
        <v xml:space="preserve">   </v>
      </c>
      <c r="Q121" s="26" t="str">
        <f t="shared" si="65"/>
        <v xml:space="preserve">   </v>
      </c>
      <c r="R121" s="34" t="str">
        <f t="shared" si="66"/>
        <v/>
      </c>
      <c r="S121" s="40" t="str">
        <f t="shared" si="29"/>
        <v/>
      </c>
      <c r="T121" s="42">
        <f t="shared" si="67"/>
        <v>0</v>
      </c>
    </row>
    <row r="122" spans="1:20" ht="13.5" customHeight="1">
      <c r="A122" s="28"/>
      <c r="B122" s="32" t="str">
        <f t="shared" si="55"/>
        <v xml:space="preserve">   </v>
      </c>
      <c r="C122" s="20"/>
      <c r="D122" s="23" t="str">
        <f t="shared" si="56"/>
        <v xml:space="preserve">   </v>
      </c>
      <c r="E122" s="22" t="str">
        <f t="shared" si="57"/>
        <v xml:space="preserve">   </v>
      </c>
      <c r="F122" s="20"/>
      <c r="G122" s="23" t="str">
        <f t="shared" si="58"/>
        <v xml:space="preserve">   </v>
      </c>
      <c r="H122" s="22" t="str">
        <f t="shared" si="59"/>
        <v xml:space="preserve">   </v>
      </c>
      <c r="I122" s="20"/>
      <c r="J122" s="23" t="str">
        <f t="shared" si="60"/>
        <v xml:space="preserve">   </v>
      </c>
      <c r="K122" s="22" t="str">
        <f t="shared" si="61"/>
        <v xml:space="preserve">   </v>
      </c>
      <c r="L122" s="20"/>
      <c r="M122" s="23" t="str">
        <f t="shared" si="62"/>
        <v xml:space="preserve">   </v>
      </c>
      <c r="N122" s="22" t="str">
        <f t="shared" si="63"/>
        <v xml:space="preserve">   </v>
      </c>
      <c r="O122" s="20"/>
      <c r="P122" s="23" t="str">
        <f t="shared" si="64"/>
        <v xml:space="preserve">   </v>
      </c>
      <c r="Q122" s="26" t="str">
        <f t="shared" si="65"/>
        <v xml:space="preserve">   </v>
      </c>
      <c r="R122" s="34" t="str">
        <f t="shared" si="66"/>
        <v/>
      </c>
      <c r="S122" s="40" t="str">
        <f t="shared" si="29"/>
        <v/>
      </c>
      <c r="T122" s="42">
        <f t="shared" si="67"/>
        <v>0</v>
      </c>
    </row>
    <row r="123" spans="1:20" ht="13.5" customHeight="1">
      <c r="A123" s="28"/>
      <c r="B123" s="32" t="str">
        <f t="shared" si="55"/>
        <v xml:space="preserve">   </v>
      </c>
      <c r="C123" s="20"/>
      <c r="D123" s="23" t="str">
        <f t="shared" si="56"/>
        <v xml:space="preserve">   </v>
      </c>
      <c r="E123" s="22" t="str">
        <f t="shared" si="57"/>
        <v xml:space="preserve">   </v>
      </c>
      <c r="F123" s="20"/>
      <c r="G123" s="23" t="str">
        <f t="shared" si="58"/>
        <v xml:space="preserve">   </v>
      </c>
      <c r="H123" s="22" t="str">
        <f t="shared" si="59"/>
        <v xml:space="preserve">   </v>
      </c>
      <c r="I123" s="20"/>
      <c r="J123" s="23" t="str">
        <f t="shared" si="60"/>
        <v xml:space="preserve">   </v>
      </c>
      <c r="K123" s="22" t="str">
        <f t="shared" si="61"/>
        <v xml:space="preserve">   </v>
      </c>
      <c r="L123" s="20"/>
      <c r="M123" s="23" t="str">
        <f t="shared" si="62"/>
        <v xml:space="preserve">   </v>
      </c>
      <c r="N123" s="22" t="str">
        <f t="shared" si="63"/>
        <v xml:space="preserve">   </v>
      </c>
      <c r="O123" s="20"/>
      <c r="P123" s="23" t="str">
        <f t="shared" si="64"/>
        <v xml:space="preserve">   </v>
      </c>
      <c r="Q123" s="26" t="str">
        <f t="shared" si="65"/>
        <v xml:space="preserve">   </v>
      </c>
      <c r="R123" s="34" t="str">
        <f t="shared" si="66"/>
        <v/>
      </c>
      <c r="S123" s="40" t="str">
        <f t="shared" si="29"/>
        <v/>
      </c>
      <c r="T123" s="42">
        <f t="shared" si="67"/>
        <v>0</v>
      </c>
    </row>
    <row r="124" spans="1:20" ht="13.5" customHeight="1">
      <c r="A124" s="28"/>
      <c r="B124" s="32" t="str">
        <f t="shared" si="55"/>
        <v xml:space="preserve">   </v>
      </c>
      <c r="C124" s="20"/>
      <c r="D124" s="23" t="str">
        <f t="shared" si="56"/>
        <v xml:space="preserve">   </v>
      </c>
      <c r="E124" s="22" t="str">
        <f t="shared" si="57"/>
        <v xml:space="preserve">   </v>
      </c>
      <c r="F124" s="20"/>
      <c r="G124" s="23" t="str">
        <f t="shared" si="58"/>
        <v xml:space="preserve">   </v>
      </c>
      <c r="H124" s="22" t="str">
        <f t="shared" si="59"/>
        <v xml:space="preserve">   </v>
      </c>
      <c r="I124" s="20"/>
      <c r="J124" s="23" t="str">
        <f t="shared" si="60"/>
        <v xml:space="preserve">   </v>
      </c>
      <c r="K124" s="22" t="str">
        <f t="shared" si="61"/>
        <v xml:space="preserve">   </v>
      </c>
      <c r="L124" s="20"/>
      <c r="M124" s="23" t="str">
        <f t="shared" si="62"/>
        <v xml:space="preserve">   </v>
      </c>
      <c r="N124" s="22" t="str">
        <f t="shared" si="63"/>
        <v xml:space="preserve">   </v>
      </c>
      <c r="O124" s="20"/>
      <c r="P124" s="23" t="str">
        <f t="shared" si="64"/>
        <v xml:space="preserve">   </v>
      </c>
      <c r="Q124" s="26" t="str">
        <f t="shared" si="65"/>
        <v xml:space="preserve">   </v>
      </c>
      <c r="R124" s="34" t="str">
        <f t="shared" si="66"/>
        <v/>
      </c>
      <c r="S124" s="40" t="str">
        <f t="shared" si="29"/>
        <v/>
      </c>
      <c r="T124" s="42">
        <f t="shared" si="67"/>
        <v>0</v>
      </c>
    </row>
    <row r="125" spans="1:20" ht="13.5" customHeight="1">
      <c r="A125" s="28"/>
      <c r="B125" s="32" t="str">
        <f t="shared" si="55"/>
        <v xml:space="preserve">   </v>
      </c>
      <c r="C125" s="20"/>
      <c r="D125" s="23" t="str">
        <f t="shared" si="56"/>
        <v xml:space="preserve">   </v>
      </c>
      <c r="E125" s="22" t="str">
        <f t="shared" si="57"/>
        <v xml:space="preserve">   </v>
      </c>
      <c r="F125" s="20"/>
      <c r="G125" s="23" t="str">
        <f t="shared" si="58"/>
        <v xml:space="preserve">   </v>
      </c>
      <c r="H125" s="22" t="str">
        <f t="shared" si="59"/>
        <v xml:space="preserve">   </v>
      </c>
      <c r="I125" s="20"/>
      <c r="J125" s="23" t="str">
        <f t="shared" si="60"/>
        <v xml:space="preserve">   </v>
      </c>
      <c r="K125" s="22" t="str">
        <f t="shared" si="61"/>
        <v xml:space="preserve">   </v>
      </c>
      <c r="L125" s="20"/>
      <c r="M125" s="23" t="str">
        <f t="shared" si="62"/>
        <v xml:space="preserve">   </v>
      </c>
      <c r="N125" s="22" t="str">
        <f t="shared" si="63"/>
        <v xml:space="preserve">   </v>
      </c>
      <c r="O125" s="20"/>
      <c r="P125" s="23" t="str">
        <f t="shared" si="64"/>
        <v xml:space="preserve">   </v>
      </c>
      <c r="Q125" s="26" t="str">
        <f t="shared" si="65"/>
        <v xml:space="preserve">   </v>
      </c>
      <c r="R125" s="34" t="str">
        <f t="shared" si="66"/>
        <v/>
      </c>
      <c r="S125" s="40" t="str">
        <f t="shared" si="29"/>
        <v/>
      </c>
      <c r="T125" s="42">
        <f t="shared" si="67"/>
        <v>0</v>
      </c>
    </row>
    <row r="126" spans="1:20" ht="13.5" customHeight="1">
      <c r="A126" s="28"/>
      <c r="B126" s="32" t="str">
        <f t="shared" si="55"/>
        <v xml:space="preserve">   </v>
      </c>
      <c r="C126" s="20"/>
      <c r="D126" s="23" t="str">
        <f t="shared" si="56"/>
        <v xml:space="preserve">   </v>
      </c>
      <c r="E126" s="22" t="str">
        <f t="shared" si="57"/>
        <v xml:space="preserve">   </v>
      </c>
      <c r="F126" s="20"/>
      <c r="G126" s="23" t="str">
        <f t="shared" si="58"/>
        <v xml:space="preserve">   </v>
      </c>
      <c r="H126" s="22" t="str">
        <f t="shared" si="59"/>
        <v xml:space="preserve">   </v>
      </c>
      <c r="I126" s="20"/>
      <c r="J126" s="23" t="str">
        <f t="shared" si="60"/>
        <v xml:space="preserve">   </v>
      </c>
      <c r="K126" s="22" t="str">
        <f t="shared" si="61"/>
        <v xml:space="preserve">   </v>
      </c>
      <c r="L126" s="20"/>
      <c r="M126" s="23" t="str">
        <f t="shared" si="62"/>
        <v xml:space="preserve">   </v>
      </c>
      <c r="N126" s="22" t="str">
        <f t="shared" si="63"/>
        <v xml:space="preserve">   </v>
      </c>
      <c r="O126" s="20"/>
      <c r="P126" s="23" t="str">
        <f t="shared" si="64"/>
        <v xml:space="preserve">   </v>
      </c>
      <c r="Q126" s="26" t="str">
        <f t="shared" si="65"/>
        <v xml:space="preserve">   </v>
      </c>
      <c r="R126" s="34" t="str">
        <f t="shared" si="66"/>
        <v/>
      </c>
      <c r="S126" s="40" t="str">
        <f t="shared" si="29"/>
        <v/>
      </c>
      <c r="T126" s="42">
        <f t="shared" si="67"/>
        <v>0</v>
      </c>
    </row>
    <row r="127" spans="1:20" ht="13.5" customHeight="1">
      <c r="A127" s="28"/>
      <c r="B127" s="32" t="str">
        <f t="shared" si="55"/>
        <v xml:space="preserve">   </v>
      </c>
      <c r="C127" s="20"/>
      <c r="D127" s="23" t="str">
        <f t="shared" si="56"/>
        <v xml:space="preserve">   </v>
      </c>
      <c r="E127" s="22" t="str">
        <f t="shared" si="57"/>
        <v xml:space="preserve">   </v>
      </c>
      <c r="F127" s="20"/>
      <c r="G127" s="23" t="str">
        <f t="shared" si="58"/>
        <v xml:space="preserve">   </v>
      </c>
      <c r="H127" s="22" t="str">
        <f t="shared" si="59"/>
        <v xml:space="preserve">   </v>
      </c>
      <c r="I127" s="20"/>
      <c r="J127" s="23" t="str">
        <f t="shared" si="60"/>
        <v xml:space="preserve">   </v>
      </c>
      <c r="K127" s="22" t="str">
        <f t="shared" si="61"/>
        <v xml:space="preserve">   </v>
      </c>
      <c r="L127" s="20"/>
      <c r="M127" s="23" t="str">
        <f t="shared" si="62"/>
        <v xml:space="preserve">   </v>
      </c>
      <c r="N127" s="22" t="str">
        <f t="shared" si="63"/>
        <v xml:space="preserve">   </v>
      </c>
      <c r="O127" s="20"/>
      <c r="P127" s="23" t="str">
        <f t="shared" si="64"/>
        <v xml:space="preserve">   </v>
      </c>
      <c r="Q127" s="26" t="str">
        <f t="shared" si="65"/>
        <v xml:space="preserve">   </v>
      </c>
      <c r="R127" s="34" t="str">
        <f t="shared" si="66"/>
        <v/>
      </c>
      <c r="S127" s="40" t="str">
        <f t="shared" si="29"/>
        <v/>
      </c>
      <c r="T127" s="42">
        <f t="shared" si="67"/>
        <v>0</v>
      </c>
    </row>
    <row r="128" spans="1:20" ht="13.5" customHeight="1">
      <c r="A128" s="28"/>
      <c r="B128" s="32" t="str">
        <f t="shared" si="55"/>
        <v xml:space="preserve">   </v>
      </c>
      <c r="C128" s="20"/>
      <c r="D128" s="23" t="str">
        <f t="shared" si="56"/>
        <v xml:space="preserve">   </v>
      </c>
      <c r="E128" s="22" t="str">
        <f t="shared" si="57"/>
        <v xml:space="preserve">   </v>
      </c>
      <c r="F128" s="20"/>
      <c r="G128" s="23" t="str">
        <f t="shared" si="58"/>
        <v xml:space="preserve">   </v>
      </c>
      <c r="H128" s="22" t="str">
        <f t="shared" si="59"/>
        <v xml:space="preserve">   </v>
      </c>
      <c r="I128" s="20"/>
      <c r="J128" s="23" t="str">
        <f t="shared" si="60"/>
        <v xml:space="preserve">   </v>
      </c>
      <c r="K128" s="22" t="str">
        <f t="shared" si="61"/>
        <v xml:space="preserve">   </v>
      </c>
      <c r="L128" s="20"/>
      <c r="M128" s="23" t="str">
        <f t="shared" si="62"/>
        <v xml:space="preserve">   </v>
      </c>
      <c r="N128" s="22" t="str">
        <f t="shared" si="63"/>
        <v xml:space="preserve">   </v>
      </c>
      <c r="O128" s="20"/>
      <c r="P128" s="23" t="str">
        <f t="shared" si="64"/>
        <v xml:space="preserve">   </v>
      </c>
      <c r="Q128" s="26" t="str">
        <f t="shared" si="65"/>
        <v xml:space="preserve">   </v>
      </c>
      <c r="R128" s="34" t="str">
        <f t="shared" si="66"/>
        <v/>
      </c>
      <c r="S128" s="40" t="str">
        <f t="shared" si="29"/>
        <v/>
      </c>
      <c r="T128" s="42">
        <f t="shared" si="67"/>
        <v>0</v>
      </c>
    </row>
    <row r="129" spans="1:20" ht="13.5" customHeight="1">
      <c r="A129" s="28"/>
      <c r="B129" s="32" t="str">
        <f t="shared" si="55"/>
        <v xml:space="preserve">   </v>
      </c>
      <c r="C129" s="20"/>
      <c r="D129" s="23" t="str">
        <f t="shared" si="56"/>
        <v xml:space="preserve">   </v>
      </c>
      <c r="E129" s="22" t="str">
        <f t="shared" si="57"/>
        <v xml:space="preserve">   </v>
      </c>
      <c r="F129" s="20"/>
      <c r="G129" s="23" t="str">
        <f t="shared" si="58"/>
        <v xml:space="preserve">   </v>
      </c>
      <c r="H129" s="22" t="str">
        <f t="shared" si="59"/>
        <v xml:space="preserve">   </v>
      </c>
      <c r="I129" s="20"/>
      <c r="J129" s="23" t="str">
        <f t="shared" si="60"/>
        <v xml:space="preserve">   </v>
      </c>
      <c r="K129" s="22" t="str">
        <f t="shared" si="61"/>
        <v xml:space="preserve">   </v>
      </c>
      <c r="L129" s="20"/>
      <c r="M129" s="23" t="str">
        <f t="shared" si="62"/>
        <v xml:space="preserve">   </v>
      </c>
      <c r="N129" s="22" t="str">
        <f t="shared" si="63"/>
        <v xml:space="preserve">   </v>
      </c>
      <c r="O129" s="20"/>
      <c r="P129" s="23" t="str">
        <f t="shared" si="64"/>
        <v xml:space="preserve">   </v>
      </c>
      <c r="Q129" s="26" t="str">
        <f t="shared" si="65"/>
        <v xml:space="preserve">   </v>
      </c>
      <c r="R129" s="34" t="str">
        <f t="shared" si="66"/>
        <v/>
      </c>
      <c r="S129" s="40" t="str">
        <f t="shared" si="29"/>
        <v/>
      </c>
      <c r="T129" s="42">
        <f t="shared" si="67"/>
        <v>0</v>
      </c>
    </row>
    <row r="130" spans="1:20" ht="13.5" customHeight="1">
      <c r="A130" s="28"/>
      <c r="B130" s="32" t="str">
        <f t="shared" si="55"/>
        <v xml:space="preserve">   </v>
      </c>
      <c r="C130" s="20"/>
      <c r="D130" s="23" t="str">
        <f t="shared" si="56"/>
        <v xml:space="preserve">   </v>
      </c>
      <c r="E130" s="22" t="str">
        <f t="shared" si="57"/>
        <v xml:space="preserve">   </v>
      </c>
      <c r="F130" s="20"/>
      <c r="G130" s="23" t="str">
        <f t="shared" si="58"/>
        <v xml:space="preserve">   </v>
      </c>
      <c r="H130" s="22" t="str">
        <f t="shared" si="59"/>
        <v xml:space="preserve">   </v>
      </c>
      <c r="I130" s="20"/>
      <c r="J130" s="23" t="str">
        <f t="shared" si="60"/>
        <v xml:space="preserve">   </v>
      </c>
      <c r="K130" s="22" t="str">
        <f t="shared" si="61"/>
        <v xml:space="preserve">   </v>
      </c>
      <c r="L130" s="20"/>
      <c r="M130" s="23" t="str">
        <f t="shared" si="62"/>
        <v xml:space="preserve">   </v>
      </c>
      <c r="N130" s="22" t="str">
        <f t="shared" si="63"/>
        <v xml:space="preserve">   </v>
      </c>
      <c r="O130" s="20"/>
      <c r="P130" s="23" t="str">
        <f t="shared" si="64"/>
        <v xml:space="preserve">   </v>
      </c>
      <c r="Q130" s="26" t="str">
        <f t="shared" si="65"/>
        <v xml:space="preserve">   </v>
      </c>
      <c r="R130" s="34" t="str">
        <f t="shared" si="66"/>
        <v/>
      </c>
      <c r="S130" s="40" t="str">
        <f t="shared" si="29"/>
        <v/>
      </c>
      <c r="T130" s="42">
        <f t="shared" si="67"/>
        <v>0</v>
      </c>
    </row>
    <row r="131" spans="1:20" ht="13.5" customHeight="1">
      <c r="A131" s="28"/>
      <c r="B131" s="32" t="str">
        <f t="shared" si="55"/>
        <v xml:space="preserve">   </v>
      </c>
      <c r="C131" s="20"/>
      <c r="D131" s="23" t="str">
        <f t="shared" si="56"/>
        <v xml:space="preserve">   </v>
      </c>
      <c r="E131" s="22" t="str">
        <f t="shared" si="57"/>
        <v xml:space="preserve">   </v>
      </c>
      <c r="F131" s="20"/>
      <c r="G131" s="23" t="str">
        <f t="shared" si="58"/>
        <v xml:space="preserve">   </v>
      </c>
      <c r="H131" s="22" t="str">
        <f t="shared" si="59"/>
        <v xml:space="preserve">   </v>
      </c>
      <c r="I131" s="20"/>
      <c r="J131" s="23" t="str">
        <f t="shared" si="60"/>
        <v xml:space="preserve">   </v>
      </c>
      <c r="K131" s="22" t="str">
        <f t="shared" si="61"/>
        <v xml:space="preserve">   </v>
      </c>
      <c r="L131" s="20"/>
      <c r="M131" s="23" t="str">
        <f t="shared" si="62"/>
        <v xml:space="preserve">   </v>
      </c>
      <c r="N131" s="22" t="str">
        <f t="shared" si="63"/>
        <v xml:space="preserve">   </v>
      </c>
      <c r="O131" s="20"/>
      <c r="P131" s="23" t="str">
        <f t="shared" si="64"/>
        <v xml:space="preserve">   </v>
      </c>
      <c r="Q131" s="26" t="str">
        <f t="shared" si="65"/>
        <v xml:space="preserve">   </v>
      </c>
      <c r="R131" s="34" t="str">
        <f t="shared" si="66"/>
        <v/>
      </c>
      <c r="S131" s="40" t="str">
        <f t="shared" si="29"/>
        <v/>
      </c>
      <c r="T131" s="42">
        <f t="shared" si="67"/>
        <v>0</v>
      </c>
    </row>
    <row r="132" spans="1:20" ht="13.5" customHeight="1">
      <c r="A132" s="28"/>
      <c r="B132" s="32" t="str">
        <f t="shared" ref="B132:B165" si="68">IF(A132&lt;&gt;0,(DATEDIF($A$7,A132,"d")),"   ")</f>
        <v xml:space="preserve">   </v>
      </c>
      <c r="C132" s="20"/>
      <c r="D132" s="23" t="str">
        <f t="shared" ref="D132:D165" si="69">IF(C132&lt;&gt;0,(C132-C131)/C131,"   ")</f>
        <v xml:space="preserve">   </v>
      </c>
      <c r="E132" s="22" t="str">
        <f t="shared" ref="E132:E165" si="70">IF(C132&lt;&gt;0,(C132-$C$7)/$C$7,"   ")</f>
        <v xml:space="preserve">   </v>
      </c>
      <c r="F132" s="20"/>
      <c r="G132" s="23" t="str">
        <f t="shared" ref="G132:G165" si="71">IF(F132&lt;&gt;0,(F132-F131)/F131,"   ")</f>
        <v xml:space="preserve">   </v>
      </c>
      <c r="H132" s="22" t="str">
        <f t="shared" ref="H132:H165" si="72">IF(F132&lt;&gt;0,(F132-$F$7)/$F$7,"   ")</f>
        <v xml:space="preserve">   </v>
      </c>
      <c r="I132" s="20"/>
      <c r="J132" s="23" t="str">
        <f t="shared" ref="J132:J165" si="73">IF(I132&lt;&gt;0,(I132-I131)/I131,"   ")</f>
        <v xml:space="preserve">   </v>
      </c>
      <c r="K132" s="22" t="str">
        <f t="shared" ref="K132:K165" si="74">IF(I132&lt;&gt;0,(I132-$I$7)/$I$7,"   ")</f>
        <v xml:space="preserve">   </v>
      </c>
      <c r="L132" s="20"/>
      <c r="M132" s="23" t="str">
        <f t="shared" ref="M132:M165" si="75">IF(L132&lt;&gt;0,(L132-L131)/L131,"   ")</f>
        <v xml:space="preserve">   </v>
      </c>
      <c r="N132" s="22" t="str">
        <f t="shared" ref="N132:N165" si="76">IF(L132&lt;&gt;0,(L132-$L$7)/$L$7,"   ")</f>
        <v xml:space="preserve">   </v>
      </c>
      <c r="O132" s="20"/>
      <c r="P132" s="23" t="str">
        <f t="shared" ref="P132:P165" si="77">IF(O132&lt;&gt;0,(O132-O131)/O131,"   ")</f>
        <v xml:space="preserve">   </v>
      </c>
      <c r="Q132" s="26" t="str">
        <f t="shared" ref="Q132:Q165" si="78">IF(O132&lt;&gt;0,(O132-$O$7)/$O$7,"   ")</f>
        <v xml:space="preserve">   </v>
      </c>
      <c r="R132" s="34" t="str">
        <f t="shared" ref="R132:R165" si="79">IF(A132&lt;&gt;0,(C132+F132+I132+L132+O132)/4,"")</f>
        <v/>
      </c>
      <c r="S132" s="40" t="str">
        <f t="shared" si="29"/>
        <v/>
      </c>
      <c r="T132" s="42">
        <f t="shared" ref="T132:T165" si="80">A132</f>
        <v>0</v>
      </c>
    </row>
    <row r="133" spans="1:20" ht="13.5" customHeight="1">
      <c r="A133" s="28"/>
      <c r="B133" s="32" t="str">
        <f t="shared" si="68"/>
        <v xml:space="preserve">   </v>
      </c>
      <c r="C133" s="20"/>
      <c r="D133" s="23" t="str">
        <f t="shared" si="69"/>
        <v xml:space="preserve">   </v>
      </c>
      <c r="E133" s="22" t="str">
        <f t="shared" si="70"/>
        <v xml:space="preserve">   </v>
      </c>
      <c r="F133" s="20"/>
      <c r="G133" s="23" t="str">
        <f t="shared" si="71"/>
        <v xml:space="preserve">   </v>
      </c>
      <c r="H133" s="22" t="str">
        <f t="shared" si="72"/>
        <v xml:space="preserve">   </v>
      </c>
      <c r="I133" s="20"/>
      <c r="J133" s="23" t="str">
        <f t="shared" si="73"/>
        <v xml:space="preserve">   </v>
      </c>
      <c r="K133" s="22" t="str">
        <f t="shared" si="74"/>
        <v xml:space="preserve">   </v>
      </c>
      <c r="L133" s="20"/>
      <c r="M133" s="23" t="str">
        <f t="shared" si="75"/>
        <v xml:space="preserve">   </v>
      </c>
      <c r="N133" s="22" t="str">
        <f t="shared" si="76"/>
        <v xml:space="preserve">   </v>
      </c>
      <c r="O133" s="20"/>
      <c r="P133" s="23" t="str">
        <f t="shared" si="77"/>
        <v xml:space="preserve">   </v>
      </c>
      <c r="Q133" s="26" t="str">
        <f t="shared" si="78"/>
        <v xml:space="preserve">   </v>
      </c>
      <c r="R133" s="34" t="str">
        <f t="shared" si="79"/>
        <v/>
      </c>
      <c r="S133" s="40" t="str">
        <f t="shared" si="29"/>
        <v/>
      </c>
      <c r="T133" s="42">
        <f t="shared" si="80"/>
        <v>0</v>
      </c>
    </row>
    <row r="134" spans="1:20" ht="13.5" customHeight="1">
      <c r="A134" s="28"/>
      <c r="B134" s="32" t="str">
        <f t="shared" si="68"/>
        <v xml:space="preserve">   </v>
      </c>
      <c r="C134" s="20"/>
      <c r="D134" s="23" t="str">
        <f t="shared" si="69"/>
        <v xml:space="preserve">   </v>
      </c>
      <c r="E134" s="22" t="str">
        <f t="shared" si="70"/>
        <v xml:space="preserve">   </v>
      </c>
      <c r="F134" s="20"/>
      <c r="G134" s="23" t="str">
        <f t="shared" si="71"/>
        <v xml:space="preserve">   </v>
      </c>
      <c r="H134" s="22" t="str">
        <f t="shared" si="72"/>
        <v xml:space="preserve">   </v>
      </c>
      <c r="I134" s="20"/>
      <c r="J134" s="23" t="str">
        <f t="shared" si="73"/>
        <v xml:space="preserve">   </v>
      </c>
      <c r="K134" s="22" t="str">
        <f t="shared" si="74"/>
        <v xml:space="preserve">   </v>
      </c>
      <c r="L134" s="20"/>
      <c r="M134" s="23" t="str">
        <f t="shared" si="75"/>
        <v xml:space="preserve">   </v>
      </c>
      <c r="N134" s="22" t="str">
        <f t="shared" si="76"/>
        <v xml:space="preserve">   </v>
      </c>
      <c r="O134" s="20"/>
      <c r="P134" s="23" t="str">
        <f t="shared" si="77"/>
        <v xml:space="preserve">   </v>
      </c>
      <c r="Q134" s="26" t="str">
        <f t="shared" si="78"/>
        <v xml:space="preserve">   </v>
      </c>
      <c r="R134" s="34" t="str">
        <f t="shared" si="79"/>
        <v/>
      </c>
      <c r="S134" s="40" t="str">
        <f t="shared" si="29"/>
        <v/>
      </c>
      <c r="T134" s="42">
        <f t="shared" si="80"/>
        <v>0</v>
      </c>
    </row>
    <row r="135" spans="1:20" ht="13.5" customHeight="1">
      <c r="A135" s="28"/>
      <c r="B135" s="32" t="str">
        <f t="shared" si="68"/>
        <v xml:space="preserve">   </v>
      </c>
      <c r="C135" s="20"/>
      <c r="D135" s="23" t="str">
        <f t="shared" si="69"/>
        <v xml:space="preserve">   </v>
      </c>
      <c r="E135" s="22" t="str">
        <f t="shared" si="70"/>
        <v xml:space="preserve">   </v>
      </c>
      <c r="F135" s="20"/>
      <c r="G135" s="23" t="str">
        <f t="shared" si="71"/>
        <v xml:space="preserve">   </v>
      </c>
      <c r="H135" s="22" t="str">
        <f t="shared" si="72"/>
        <v xml:space="preserve">   </v>
      </c>
      <c r="I135" s="20"/>
      <c r="J135" s="23" t="str">
        <f t="shared" si="73"/>
        <v xml:space="preserve">   </v>
      </c>
      <c r="K135" s="22" t="str">
        <f t="shared" si="74"/>
        <v xml:space="preserve">   </v>
      </c>
      <c r="L135" s="20"/>
      <c r="M135" s="23" t="str">
        <f t="shared" si="75"/>
        <v xml:space="preserve">   </v>
      </c>
      <c r="N135" s="22" t="str">
        <f t="shared" si="76"/>
        <v xml:space="preserve">   </v>
      </c>
      <c r="O135" s="20"/>
      <c r="P135" s="23" t="str">
        <f t="shared" si="77"/>
        <v xml:space="preserve">   </v>
      </c>
      <c r="Q135" s="26" t="str">
        <f t="shared" si="78"/>
        <v xml:space="preserve">   </v>
      </c>
      <c r="R135" s="34" t="str">
        <f t="shared" si="79"/>
        <v/>
      </c>
      <c r="S135" s="40" t="str">
        <f t="shared" si="29"/>
        <v/>
      </c>
      <c r="T135" s="42">
        <f t="shared" si="80"/>
        <v>0</v>
      </c>
    </row>
    <row r="136" spans="1:20" ht="13.5" customHeight="1">
      <c r="A136" s="28"/>
      <c r="B136" s="32" t="str">
        <f t="shared" si="68"/>
        <v xml:space="preserve">   </v>
      </c>
      <c r="C136" s="20"/>
      <c r="D136" s="23" t="str">
        <f t="shared" si="69"/>
        <v xml:space="preserve">   </v>
      </c>
      <c r="E136" s="22" t="str">
        <f t="shared" si="70"/>
        <v xml:space="preserve">   </v>
      </c>
      <c r="F136" s="20"/>
      <c r="G136" s="23" t="str">
        <f t="shared" si="71"/>
        <v xml:space="preserve">   </v>
      </c>
      <c r="H136" s="22" t="str">
        <f t="shared" si="72"/>
        <v xml:space="preserve">   </v>
      </c>
      <c r="I136" s="20"/>
      <c r="J136" s="23" t="str">
        <f t="shared" si="73"/>
        <v xml:space="preserve">   </v>
      </c>
      <c r="K136" s="22" t="str">
        <f t="shared" si="74"/>
        <v xml:space="preserve">   </v>
      </c>
      <c r="L136" s="20"/>
      <c r="M136" s="23" t="str">
        <f t="shared" si="75"/>
        <v xml:space="preserve">   </v>
      </c>
      <c r="N136" s="22" t="str">
        <f t="shared" si="76"/>
        <v xml:space="preserve">   </v>
      </c>
      <c r="O136" s="20"/>
      <c r="P136" s="23" t="str">
        <f t="shared" si="77"/>
        <v xml:space="preserve">   </v>
      </c>
      <c r="Q136" s="26" t="str">
        <f t="shared" si="78"/>
        <v xml:space="preserve">   </v>
      </c>
      <c r="R136" s="34" t="str">
        <f t="shared" si="79"/>
        <v/>
      </c>
      <c r="S136" s="40" t="str">
        <f t="shared" ref="S136:S171" si="81">IF(R136&lt;&gt;"",R136/453.6,"")</f>
        <v/>
      </c>
      <c r="T136" s="42">
        <f t="shared" si="80"/>
        <v>0</v>
      </c>
    </row>
    <row r="137" spans="1:20" ht="13.5" customHeight="1">
      <c r="A137" s="28"/>
      <c r="B137" s="32" t="str">
        <f t="shared" si="68"/>
        <v xml:space="preserve">   </v>
      </c>
      <c r="C137" s="20"/>
      <c r="D137" s="23" t="str">
        <f t="shared" si="69"/>
        <v xml:space="preserve">   </v>
      </c>
      <c r="E137" s="22" t="str">
        <f t="shared" si="70"/>
        <v xml:space="preserve">   </v>
      </c>
      <c r="F137" s="20"/>
      <c r="G137" s="23" t="str">
        <f t="shared" si="71"/>
        <v xml:space="preserve">   </v>
      </c>
      <c r="H137" s="22" t="str">
        <f t="shared" si="72"/>
        <v xml:space="preserve">   </v>
      </c>
      <c r="I137" s="20"/>
      <c r="J137" s="23" t="str">
        <f t="shared" si="73"/>
        <v xml:space="preserve">   </v>
      </c>
      <c r="K137" s="22" t="str">
        <f t="shared" si="74"/>
        <v xml:space="preserve">   </v>
      </c>
      <c r="L137" s="20"/>
      <c r="M137" s="23" t="str">
        <f t="shared" si="75"/>
        <v xml:space="preserve">   </v>
      </c>
      <c r="N137" s="22" t="str">
        <f t="shared" si="76"/>
        <v xml:space="preserve">   </v>
      </c>
      <c r="O137" s="20"/>
      <c r="P137" s="23" t="str">
        <f t="shared" si="77"/>
        <v xml:space="preserve">   </v>
      </c>
      <c r="Q137" s="26" t="str">
        <f t="shared" si="78"/>
        <v xml:space="preserve">   </v>
      </c>
      <c r="R137" s="34" t="str">
        <f t="shared" si="79"/>
        <v/>
      </c>
      <c r="S137" s="40" t="str">
        <f t="shared" si="81"/>
        <v/>
      </c>
      <c r="T137" s="42">
        <f t="shared" si="80"/>
        <v>0</v>
      </c>
    </row>
    <row r="138" spans="1:20" ht="13.5" customHeight="1">
      <c r="A138" s="28"/>
      <c r="B138" s="32" t="str">
        <f t="shared" si="68"/>
        <v xml:space="preserve">   </v>
      </c>
      <c r="C138" s="20"/>
      <c r="D138" s="23" t="str">
        <f t="shared" si="69"/>
        <v xml:space="preserve">   </v>
      </c>
      <c r="E138" s="22" t="str">
        <f t="shared" si="70"/>
        <v xml:space="preserve">   </v>
      </c>
      <c r="F138" s="20"/>
      <c r="G138" s="23" t="str">
        <f t="shared" si="71"/>
        <v xml:space="preserve">   </v>
      </c>
      <c r="H138" s="22" t="str">
        <f t="shared" si="72"/>
        <v xml:space="preserve">   </v>
      </c>
      <c r="I138" s="20"/>
      <c r="J138" s="23" t="str">
        <f t="shared" si="73"/>
        <v xml:space="preserve">   </v>
      </c>
      <c r="K138" s="22" t="str">
        <f t="shared" si="74"/>
        <v xml:space="preserve">   </v>
      </c>
      <c r="L138" s="20"/>
      <c r="M138" s="23" t="str">
        <f t="shared" si="75"/>
        <v xml:space="preserve">   </v>
      </c>
      <c r="N138" s="22" t="str">
        <f t="shared" si="76"/>
        <v xml:space="preserve">   </v>
      </c>
      <c r="O138" s="20"/>
      <c r="P138" s="23" t="str">
        <f t="shared" si="77"/>
        <v xml:space="preserve">   </v>
      </c>
      <c r="Q138" s="26" t="str">
        <f t="shared" si="78"/>
        <v xml:space="preserve">   </v>
      </c>
      <c r="R138" s="34" t="str">
        <f t="shared" si="79"/>
        <v/>
      </c>
      <c r="S138" s="40" t="str">
        <f t="shared" si="81"/>
        <v/>
      </c>
      <c r="T138" s="42">
        <f t="shared" si="80"/>
        <v>0</v>
      </c>
    </row>
    <row r="139" spans="1:20" ht="13.5" customHeight="1">
      <c r="A139" s="28"/>
      <c r="B139" s="32" t="str">
        <f t="shared" si="68"/>
        <v xml:space="preserve">   </v>
      </c>
      <c r="C139" s="20"/>
      <c r="D139" s="23" t="str">
        <f t="shared" si="69"/>
        <v xml:space="preserve">   </v>
      </c>
      <c r="E139" s="22" t="str">
        <f t="shared" si="70"/>
        <v xml:space="preserve">   </v>
      </c>
      <c r="F139" s="20"/>
      <c r="G139" s="23" t="str">
        <f t="shared" si="71"/>
        <v xml:space="preserve">   </v>
      </c>
      <c r="H139" s="22" t="str">
        <f t="shared" si="72"/>
        <v xml:space="preserve">   </v>
      </c>
      <c r="I139" s="20"/>
      <c r="J139" s="23" t="str">
        <f t="shared" si="73"/>
        <v xml:space="preserve">   </v>
      </c>
      <c r="K139" s="22" t="str">
        <f t="shared" si="74"/>
        <v xml:space="preserve">   </v>
      </c>
      <c r="L139" s="20"/>
      <c r="M139" s="23" t="str">
        <f t="shared" si="75"/>
        <v xml:space="preserve">   </v>
      </c>
      <c r="N139" s="22" t="str">
        <f t="shared" si="76"/>
        <v xml:space="preserve">   </v>
      </c>
      <c r="O139" s="20"/>
      <c r="P139" s="23" t="str">
        <f t="shared" si="77"/>
        <v xml:space="preserve">   </v>
      </c>
      <c r="Q139" s="26" t="str">
        <f t="shared" si="78"/>
        <v xml:space="preserve">   </v>
      </c>
      <c r="R139" s="34" t="str">
        <f t="shared" si="79"/>
        <v/>
      </c>
      <c r="S139" s="40" t="str">
        <f t="shared" si="81"/>
        <v/>
      </c>
      <c r="T139" s="42">
        <f t="shared" si="80"/>
        <v>0</v>
      </c>
    </row>
    <row r="140" spans="1:20" ht="13.5" customHeight="1">
      <c r="A140" s="28"/>
      <c r="B140" s="32" t="str">
        <f t="shared" si="68"/>
        <v xml:space="preserve">   </v>
      </c>
      <c r="C140" s="20"/>
      <c r="D140" s="23" t="str">
        <f t="shared" si="69"/>
        <v xml:space="preserve">   </v>
      </c>
      <c r="E140" s="22" t="str">
        <f t="shared" si="70"/>
        <v xml:space="preserve">   </v>
      </c>
      <c r="F140" s="20"/>
      <c r="G140" s="23" t="str">
        <f t="shared" si="71"/>
        <v xml:space="preserve">   </v>
      </c>
      <c r="H140" s="22" t="str">
        <f t="shared" si="72"/>
        <v xml:space="preserve">   </v>
      </c>
      <c r="I140" s="20"/>
      <c r="J140" s="23" t="str">
        <f t="shared" si="73"/>
        <v xml:space="preserve">   </v>
      </c>
      <c r="K140" s="22" t="str">
        <f t="shared" si="74"/>
        <v xml:space="preserve">   </v>
      </c>
      <c r="L140" s="20"/>
      <c r="M140" s="23" t="str">
        <f t="shared" si="75"/>
        <v xml:space="preserve">   </v>
      </c>
      <c r="N140" s="22" t="str">
        <f t="shared" si="76"/>
        <v xml:space="preserve">   </v>
      </c>
      <c r="O140" s="20"/>
      <c r="P140" s="23" t="str">
        <f t="shared" si="77"/>
        <v xml:space="preserve">   </v>
      </c>
      <c r="Q140" s="26" t="str">
        <f t="shared" si="78"/>
        <v xml:space="preserve">   </v>
      </c>
      <c r="R140" s="34" t="str">
        <f t="shared" si="79"/>
        <v/>
      </c>
      <c r="S140" s="40" t="str">
        <f t="shared" si="81"/>
        <v/>
      </c>
      <c r="T140" s="42">
        <f t="shared" si="80"/>
        <v>0</v>
      </c>
    </row>
    <row r="141" spans="1:20" ht="13.5" customHeight="1">
      <c r="A141" s="28"/>
      <c r="B141" s="32" t="str">
        <f t="shared" si="68"/>
        <v xml:space="preserve">   </v>
      </c>
      <c r="C141" s="20"/>
      <c r="D141" s="23" t="str">
        <f t="shared" si="69"/>
        <v xml:space="preserve">   </v>
      </c>
      <c r="E141" s="22" t="str">
        <f t="shared" si="70"/>
        <v xml:space="preserve">   </v>
      </c>
      <c r="F141" s="20"/>
      <c r="G141" s="23" t="str">
        <f t="shared" si="71"/>
        <v xml:space="preserve">   </v>
      </c>
      <c r="H141" s="22" t="str">
        <f t="shared" si="72"/>
        <v xml:space="preserve">   </v>
      </c>
      <c r="I141" s="20"/>
      <c r="J141" s="23" t="str">
        <f t="shared" si="73"/>
        <v xml:space="preserve">   </v>
      </c>
      <c r="K141" s="22" t="str">
        <f t="shared" si="74"/>
        <v xml:space="preserve">   </v>
      </c>
      <c r="L141" s="20"/>
      <c r="M141" s="23" t="str">
        <f t="shared" si="75"/>
        <v xml:space="preserve">   </v>
      </c>
      <c r="N141" s="22" t="str">
        <f t="shared" si="76"/>
        <v xml:space="preserve">   </v>
      </c>
      <c r="O141" s="20"/>
      <c r="P141" s="23" t="str">
        <f t="shared" si="77"/>
        <v xml:space="preserve">   </v>
      </c>
      <c r="Q141" s="26" t="str">
        <f t="shared" si="78"/>
        <v xml:space="preserve">   </v>
      </c>
      <c r="R141" s="34" t="str">
        <f t="shared" si="79"/>
        <v/>
      </c>
      <c r="S141" s="40" t="str">
        <f t="shared" si="81"/>
        <v/>
      </c>
      <c r="T141" s="42">
        <f t="shared" si="80"/>
        <v>0</v>
      </c>
    </row>
    <row r="142" spans="1:20" ht="13.5" customHeight="1">
      <c r="A142" s="28"/>
      <c r="B142" s="32" t="str">
        <f t="shared" si="68"/>
        <v xml:space="preserve">   </v>
      </c>
      <c r="C142" s="20"/>
      <c r="D142" s="23" t="str">
        <f t="shared" si="69"/>
        <v xml:space="preserve">   </v>
      </c>
      <c r="E142" s="22" t="str">
        <f t="shared" si="70"/>
        <v xml:space="preserve">   </v>
      </c>
      <c r="F142" s="20"/>
      <c r="G142" s="23" t="str">
        <f t="shared" si="71"/>
        <v xml:space="preserve">   </v>
      </c>
      <c r="H142" s="22" t="str">
        <f t="shared" si="72"/>
        <v xml:space="preserve">   </v>
      </c>
      <c r="I142" s="20"/>
      <c r="J142" s="23" t="str">
        <f t="shared" si="73"/>
        <v xml:space="preserve">   </v>
      </c>
      <c r="K142" s="22" t="str">
        <f t="shared" si="74"/>
        <v xml:space="preserve">   </v>
      </c>
      <c r="L142" s="20"/>
      <c r="M142" s="23" t="str">
        <f t="shared" si="75"/>
        <v xml:space="preserve">   </v>
      </c>
      <c r="N142" s="22" t="str">
        <f t="shared" si="76"/>
        <v xml:space="preserve">   </v>
      </c>
      <c r="O142" s="20"/>
      <c r="P142" s="23" t="str">
        <f t="shared" si="77"/>
        <v xml:space="preserve">   </v>
      </c>
      <c r="Q142" s="26" t="str">
        <f t="shared" si="78"/>
        <v xml:space="preserve">   </v>
      </c>
      <c r="R142" s="34" t="str">
        <f t="shared" si="79"/>
        <v/>
      </c>
      <c r="S142" s="40" t="str">
        <f t="shared" si="81"/>
        <v/>
      </c>
      <c r="T142" s="42">
        <f t="shared" si="80"/>
        <v>0</v>
      </c>
    </row>
    <row r="143" spans="1:20" ht="13.5" customHeight="1">
      <c r="A143" s="28"/>
      <c r="B143" s="32" t="str">
        <f t="shared" si="68"/>
        <v xml:space="preserve">   </v>
      </c>
      <c r="C143" s="20"/>
      <c r="D143" s="23" t="str">
        <f t="shared" si="69"/>
        <v xml:space="preserve">   </v>
      </c>
      <c r="E143" s="22" t="str">
        <f t="shared" si="70"/>
        <v xml:space="preserve">   </v>
      </c>
      <c r="F143" s="20"/>
      <c r="G143" s="23" t="str">
        <f t="shared" si="71"/>
        <v xml:space="preserve">   </v>
      </c>
      <c r="H143" s="22" t="str">
        <f t="shared" si="72"/>
        <v xml:space="preserve">   </v>
      </c>
      <c r="I143" s="20"/>
      <c r="J143" s="23" t="str">
        <f t="shared" si="73"/>
        <v xml:space="preserve">   </v>
      </c>
      <c r="K143" s="22" t="str">
        <f t="shared" si="74"/>
        <v xml:space="preserve">   </v>
      </c>
      <c r="L143" s="20"/>
      <c r="M143" s="23" t="str">
        <f t="shared" si="75"/>
        <v xml:space="preserve">   </v>
      </c>
      <c r="N143" s="22" t="str">
        <f t="shared" si="76"/>
        <v xml:space="preserve">   </v>
      </c>
      <c r="O143" s="20"/>
      <c r="P143" s="23" t="str">
        <f t="shared" si="77"/>
        <v xml:space="preserve">   </v>
      </c>
      <c r="Q143" s="26" t="str">
        <f t="shared" si="78"/>
        <v xml:space="preserve">   </v>
      </c>
      <c r="R143" s="34" t="str">
        <f t="shared" si="79"/>
        <v/>
      </c>
      <c r="S143" s="40" t="str">
        <f t="shared" si="81"/>
        <v/>
      </c>
      <c r="T143" s="42">
        <f t="shared" si="80"/>
        <v>0</v>
      </c>
    </row>
    <row r="144" spans="1:20" ht="13.5" customHeight="1">
      <c r="A144" s="28"/>
      <c r="B144" s="32" t="str">
        <f t="shared" si="68"/>
        <v xml:space="preserve">   </v>
      </c>
      <c r="C144" s="20"/>
      <c r="D144" s="23" t="str">
        <f t="shared" si="69"/>
        <v xml:space="preserve">   </v>
      </c>
      <c r="E144" s="22" t="str">
        <f t="shared" si="70"/>
        <v xml:space="preserve">   </v>
      </c>
      <c r="F144" s="20"/>
      <c r="G144" s="23" t="str">
        <f t="shared" si="71"/>
        <v xml:space="preserve">   </v>
      </c>
      <c r="H144" s="22" t="str">
        <f t="shared" si="72"/>
        <v xml:space="preserve">   </v>
      </c>
      <c r="I144" s="20"/>
      <c r="J144" s="23" t="str">
        <f t="shared" si="73"/>
        <v xml:space="preserve">   </v>
      </c>
      <c r="K144" s="22" t="str">
        <f t="shared" si="74"/>
        <v xml:space="preserve">   </v>
      </c>
      <c r="L144" s="20"/>
      <c r="M144" s="23" t="str">
        <f t="shared" si="75"/>
        <v xml:space="preserve">   </v>
      </c>
      <c r="N144" s="22" t="str">
        <f t="shared" si="76"/>
        <v xml:space="preserve">   </v>
      </c>
      <c r="O144" s="20"/>
      <c r="P144" s="23" t="str">
        <f t="shared" si="77"/>
        <v xml:space="preserve">   </v>
      </c>
      <c r="Q144" s="26" t="str">
        <f t="shared" si="78"/>
        <v xml:space="preserve">   </v>
      </c>
      <c r="R144" s="34" t="str">
        <f t="shared" si="79"/>
        <v/>
      </c>
      <c r="S144" s="40" t="str">
        <f t="shared" si="81"/>
        <v/>
      </c>
      <c r="T144" s="42">
        <f t="shared" si="80"/>
        <v>0</v>
      </c>
    </row>
    <row r="145" spans="1:20" ht="13.5" customHeight="1">
      <c r="A145" s="28"/>
      <c r="B145" s="32" t="str">
        <f t="shared" si="68"/>
        <v xml:space="preserve">   </v>
      </c>
      <c r="C145" s="20"/>
      <c r="D145" s="23" t="str">
        <f t="shared" si="69"/>
        <v xml:space="preserve">   </v>
      </c>
      <c r="E145" s="22" t="str">
        <f t="shared" si="70"/>
        <v xml:space="preserve">   </v>
      </c>
      <c r="F145" s="20"/>
      <c r="G145" s="23" t="str">
        <f t="shared" si="71"/>
        <v xml:space="preserve">   </v>
      </c>
      <c r="H145" s="22" t="str">
        <f t="shared" si="72"/>
        <v xml:space="preserve">   </v>
      </c>
      <c r="I145" s="20"/>
      <c r="J145" s="23" t="str">
        <f t="shared" si="73"/>
        <v xml:space="preserve">   </v>
      </c>
      <c r="K145" s="22" t="str">
        <f t="shared" si="74"/>
        <v xml:space="preserve">   </v>
      </c>
      <c r="L145" s="20"/>
      <c r="M145" s="23" t="str">
        <f t="shared" si="75"/>
        <v xml:space="preserve">   </v>
      </c>
      <c r="N145" s="22" t="str">
        <f t="shared" si="76"/>
        <v xml:space="preserve">   </v>
      </c>
      <c r="O145" s="20"/>
      <c r="P145" s="23" t="str">
        <f t="shared" si="77"/>
        <v xml:space="preserve">   </v>
      </c>
      <c r="Q145" s="26" t="str">
        <f t="shared" si="78"/>
        <v xml:space="preserve">   </v>
      </c>
      <c r="R145" s="34" t="str">
        <f t="shared" si="79"/>
        <v/>
      </c>
      <c r="S145" s="40" t="str">
        <f t="shared" si="81"/>
        <v/>
      </c>
      <c r="T145" s="42">
        <f t="shared" si="80"/>
        <v>0</v>
      </c>
    </row>
    <row r="146" spans="1:20" ht="13.5" customHeight="1">
      <c r="A146" s="28"/>
      <c r="B146" s="32" t="str">
        <f t="shared" si="68"/>
        <v xml:space="preserve">   </v>
      </c>
      <c r="C146" s="20"/>
      <c r="D146" s="23" t="str">
        <f t="shared" si="69"/>
        <v xml:space="preserve">   </v>
      </c>
      <c r="E146" s="22" t="str">
        <f t="shared" si="70"/>
        <v xml:space="preserve">   </v>
      </c>
      <c r="F146" s="20"/>
      <c r="G146" s="23" t="str">
        <f t="shared" si="71"/>
        <v xml:space="preserve">   </v>
      </c>
      <c r="H146" s="22" t="str">
        <f t="shared" si="72"/>
        <v xml:space="preserve">   </v>
      </c>
      <c r="I146" s="20"/>
      <c r="J146" s="23" t="str">
        <f t="shared" si="73"/>
        <v xml:space="preserve">   </v>
      </c>
      <c r="K146" s="22" t="str">
        <f t="shared" si="74"/>
        <v xml:space="preserve">   </v>
      </c>
      <c r="L146" s="20"/>
      <c r="M146" s="23" t="str">
        <f t="shared" si="75"/>
        <v xml:space="preserve">   </v>
      </c>
      <c r="N146" s="22" t="str">
        <f t="shared" si="76"/>
        <v xml:space="preserve">   </v>
      </c>
      <c r="O146" s="20"/>
      <c r="P146" s="23" t="str">
        <f t="shared" si="77"/>
        <v xml:space="preserve">   </v>
      </c>
      <c r="Q146" s="26" t="str">
        <f t="shared" si="78"/>
        <v xml:space="preserve">   </v>
      </c>
      <c r="R146" s="34" t="str">
        <f t="shared" si="79"/>
        <v/>
      </c>
      <c r="S146" s="40" t="str">
        <f t="shared" si="81"/>
        <v/>
      </c>
      <c r="T146" s="42">
        <f t="shared" si="80"/>
        <v>0</v>
      </c>
    </row>
    <row r="147" spans="1:20" ht="13.5" customHeight="1">
      <c r="A147" s="28"/>
      <c r="B147" s="32" t="str">
        <f t="shared" si="68"/>
        <v xml:space="preserve">   </v>
      </c>
      <c r="C147" s="20"/>
      <c r="D147" s="23" t="str">
        <f t="shared" si="69"/>
        <v xml:space="preserve">   </v>
      </c>
      <c r="E147" s="22" t="str">
        <f t="shared" si="70"/>
        <v xml:space="preserve">   </v>
      </c>
      <c r="F147" s="20"/>
      <c r="G147" s="23" t="str">
        <f t="shared" si="71"/>
        <v xml:space="preserve">   </v>
      </c>
      <c r="H147" s="22" t="str">
        <f t="shared" si="72"/>
        <v xml:space="preserve">   </v>
      </c>
      <c r="I147" s="20"/>
      <c r="J147" s="23" t="str">
        <f t="shared" si="73"/>
        <v xml:space="preserve">   </v>
      </c>
      <c r="K147" s="22" t="str">
        <f t="shared" si="74"/>
        <v xml:space="preserve">   </v>
      </c>
      <c r="L147" s="20"/>
      <c r="M147" s="23" t="str">
        <f t="shared" si="75"/>
        <v xml:space="preserve">   </v>
      </c>
      <c r="N147" s="22" t="str">
        <f t="shared" si="76"/>
        <v xml:space="preserve">   </v>
      </c>
      <c r="O147" s="20"/>
      <c r="P147" s="23" t="str">
        <f t="shared" si="77"/>
        <v xml:space="preserve">   </v>
      </c>
      <c r="Q147" s="26" t="str">
        <f t="shared" si="78"/>
        <v xml:space="preserve">   </v>
      </c>
      <c r="R147" s="34" t="str">
        <f t="shared" si="79"/>
        <v/>
      </c>
      <c r="S147" s="40" t="str">
        <f t="shared" si="81"/>
        <v/>
      </c>
      <c r="T147" s="42">
        <f t="shared" si="80"/>
        <v>0</v>
      </c>
    </row>
    <row r="148" spans="1:20" ht="13.5" customHeight="1">
      <c r="A148" s="28"/>
      <c r="B148" s="32" t="str">
        <f t="shared" si="68"/>
        <v xml:space="preserve">   </v>
      </c>
      <c r="C148" s="20"/>
      <c r="D148" s="23" t="str">
        <f t="shared" si="69"/>
        <v xml:space="preserve">   </v>
      </c>
      <c r="E148" s="22" t="str">
        <f t="shared" si="70"/>
        <v xml:space="preserve">   </v>
      </c>
      <c r="F148" s="20"/>
      <c r="G148" s="23" t="str">
        <f t="shared" si="71"/>
        <v xml:space="preserve">   </v>
      </c>
      <c r="H148" s="22" t="str">
        <f t="shared" si="72"/>
        <v xml:space="preserve">   </v>
      </c>
      <c r="I148" s="20"/>
      <c r="J148" s="23" t="str">
        <f t="shared" si="73"/>
        <v xml:space="preserve">   </v>
      </c>
      <c r="K148" s="22" t="str">
        <f t="shared" si="74"/>
        <v xml:space="preserve">   </v>
      </c>
      <c r="L148" s="20"/>
      <c r="M148" s="23" t="str">
        <f t="shared" si="75"/>
        <v xml:space="preserve">   </v>
      </c>
      <c r="N148" s="22" t="str">
        <f t="shared" si="76"/>
        <v xml:space="preserve">   </v>
      </c>
      <c r="O148" s="20"/>
      <c r="P148" s="23" t="str">
        <f t="shared" si="77"/>
        <v xml:space="preserve">   </v>
      </c>
      <c r="Q148" s="26" t="str">
        <f t="shared" si="78"/>
        <v xml:space="preserve">   </v>
      </c>
      <c r="R148" s="34" t="str">
        <f t="shared" si="79"/>
        <v/>
      </c>
      <c r="S148" s="40" t="str">
        <f t="shared" si="81"/>
        <v/>
      </c>
      <c r="T148" s="42">
        <f t="shared" si="80"/>
        <v>0</v>
      </c>
    </row>
    <row r="149" spans="1:20" ht="13.5" customHeight="1">
      <c r="A149" s="28"/>
      <c r="B149" s="32" t="str">
        <f t="shared" si="68"/>
        <v xml:space="preserve">   </v>
      </c>
      <c r="C149" s="20"/>
      <c r="D149" s="23" t="str">
        <f t="shared" si="69"/>
        <v xml:space="preserve">   </v>
      </c>
      <c r="E149" s="22" t="str">
        <f t="shared" si="70"/>
        <v xml:space="preserve">   </v>
      </c>
      <c r="F149" s="20"/>
      <c r="G149" s="23" t="str">
        <f t="shared" si="71"/>
        <v xml:space="preserve">   </v>
      </c>
      <c r="H149" s="22" t="str">
        <f t="shared" si="72"/>
        <v xml:space="preserve">   </v>
      </c>
      <c r="I149" s="20"/>
      <c r="J149" s="23" t="str">
        <f t="shared" si="73"/>
        <v xml:space="preserve">   </v>
      </c>
      <c r="K149" s="22" t="str">
        <f t="shared" si="74"/>
        <v xml:space="preserve">   </v>
      </c>
      <c r="L149" s="20"/>
      <c r="M149" s="23" t="str">
        <f t="shared" si="75"/>
        <v xml:space="preserve">   </v>
      </c>
      <c r="N149" s="22" t="str">
        <f t="shared" si="76"/>
        <v xml:space="preserve">   </v>
      </c>
      <c r="O149" s="20"/>
      <c r="P149" s="23" t="str">
        <f t="shared" si="77"/>
        <v xml:space="preserve">   </v>
      </c>
      <c r="Q149" s="26" t="str">
        <f t="shared" si="78"/>
        <v xml:space="preserve">   </v>
      </c>
      <c r="R149" s="34" t="str">
        <f t="shared" si="79"/>
        <v/>
      </c>
      <c r="S149" s="40" t="str">
        <f t="shared" si="81"/>
        <v/>
      </c>
      <c r="T149" s="42">
        <f t="shared" si="80"/>
        <v>0</v>
      </c>
    </row>
    <row r="150" spans="1:20" ht="13.5" customHeight="1">
      <c r="A150" s="28"/>
      <c r="B150" s="32" t="str">
        <f t="shared" si="68"/>
        <v xml:space="preserve">   </v>
      </c>
      <c r="C150" s="20"/>
      <c r="D150" s="23" t="str">
        <f t="shared" si="69"/>
        <v xml:space="preserve">   </v>
      </c>
      <c r="E150" s="22" t="str">
        <f t="shared" si="70"/>
        <v xml:space="preserve">   </v>
      </c>
      <c r="F150" s="20"/>
      <c r="G150" s="23" t="str">
        <f t="shared" si="71"/>
        <v xml:space="preserve">   </v>
      </c>
      <c r="H150" s="22" t="str">
        <f t="shared" si="72"/>
        <v xml:space="preserve">   </v>
      </c>
      <c r="I150" s="20"/>
      <c r="J150" s="23" t="str">
        <f t="shared" si="73"/>
        <v xml:space="preserve">   </v>
      </c>
      <c r="K150" s="22" t="str">
        <f t="shared" si="74"/>
        <v xml:space="preserve">   </v>
      </c>
      <c r="L150" s="20"/>
      <c r="M150" s="23" t="str">
        <f t="shared" si="75"/>
        <v xml:space="preserve">   </v>
      </c>
      <c r="N150" s="22" t="str">
        <f t="shared" si="76"/>
        <v xml:space="preserve">   </v>
      </c>
      <c r="O150" s="20"/>
      <c r="P150" s="23" t="str">
        <f t="shared" si="77"/>
        <v xml:space="preserve">   </v>
      </c>
      <c r="Q150" s="26" t="str">
        <f t="shared" si="78"/>
        <v xml:space="preserve">   </v>
      </c>
      <c r="R150" s="34" t="str">
        <f t="shared" si="79"/>
        <v/>
      </c>
      <c r="S150" s="40" t="str">
        <f t="shared" si="81"/>
        <v/>
      </c>
      <c r="T150" s="42">
        <f t="shared" si="80"/>
        <v>0</v>
      </c>
    </row>
    <row r="151" spans="1:20" ht="13.5" customHeight="1">
      <c r="A151" s="28"/>
      <c r="B151" s="32" t="str">
        <f t="shared" si="68"/>
        <v xml:space="preserve">   </v>
      </c>
      <c r="C151" s="20"/>
      <c r="D151" s="23" t="str">
        <f t="shared" si="69"/>
        <v xml:space="preserve">   </v>
      </c>
      <c r="E151" s="22" t="str">
        <f t="shared" si="70"/>
        <v xml:space="preserve">   </v>
      </c>
      <c r="F151" s="20"/>
      <c r="G151" s="23" t="str">
        <f t="shared" si="71"/>
        <v xml:space="preserve">   </v>
      </c>
      <c r="H151" s="22" t="str">
        <f t="shared" si="72"/>
        <v xml:space="preserve">   </v>
      </c>
      <c r="I151" s="20"/>
      <c r="J151" s="23" t="str">
        <f t="shared" si="73"/>
        <v xml:space="preserve">   </v>
      </c>
      <c r="K151" s="22" t="str">
        <f t="shared" si="74"/>
        <v xml:space="preserve">   </v>
      </c>
      <c r="L151" s="20"/>
      <c r="M151" s="23" t="str">
        <f t="shared" si="75"/>
        <v xml:space="preserve">   </v>
      </c>
      <c r="N151" s="22" t="str">
        <f t="shared" si="76"/>
        <v xml:space="preserve">   </v>
      </c>
      <c r="O151" s="20"/>
      <c r="P151" s="23" t="str">
        <f t="shared" si="77"/>
        <v xml:space="preserve">   </v>
      </c>
      <c r="Q151" s="26" t="str">
        <f t="shared" si="78"/>
        <v xml:space="preserve">   </v>
      </c>
      <c r="R151" s="34" t="str">
        <f t="shared" si="79"/>
        <v/>
      </c>
      <c r="S151" s="40" t="str">
        <f t="shared" si="81"/>
        <v/>
      </c>
      <c r="T151" s="42">
        <f t="shared" si="80"/>
        <v>0</v>
      </c>
    </row>
    <row r="152" spans="1:20" ht="13.5" customHeight="1">
      <c r="A152" s="28"/>
      <c r="B152" s="32" t="str">
        <f t="shared" si="68"/>
        <v xml:space="preserve">   </v>
      </c>
      <c r="C152" s="20"/>
      <c r="D152" s="23" t="str">
        <f t="shared" si="69"/>
        <v xml:space="preserve">   </v>
      </c>
      <c r="E152" s="22" t="str">
        <f t="shared" si="70"/>
        <v xml:space="preserve">   </v>
      </c>
      <c r="F152" s="20"/>
      <c r="G152" s="23" t="str">
        <f t="shared" si="71"/>
        <v xml:space="preserve">   </v>
      </c>
      <c r="H152" s="22" t="str">
        <f t="shared" si="72"/>
        <v xml:space="preserve">   </v>
      </c>
      <c r="I152" s="20"/>
      <c r="J152" s="23" t="str">
        <f t="shared" si="73"/>
        <v xml:space="preserve">   </v>
      </c>
      <c r="K152" s="22" t="str">
        <f t="shared" si="74"/>
        <v xml:space="preserve">   </v>
      </c>
      <c r="L152" s="20"/>
      <c r="M152" s="23" t="str">
        <f t="shared" si="75"/>
        <v xml:space="preserve">   </v>
      </c>
      <c r="N152" s="22" t="str">
        <f t="shared" si="76"/>
        <v xml:space="preserve">   </v>
      </c>
      <c r="O152" s="20"/>
      <c r="P152" s="23" t="str">
        <f t="shared" si="77"/>
        <v xml:space="preserve">   </v>
      </c>
      <c r="Q152" s="26" t="str">
        <f t="shared" si="78"/>
        <v xml:space="preserve">   </v>
      </c>
      <c r="R152" s="34" t="str">
        <f t="shared" si="79"/>
        <v/>
      </c>
      <c r="S152" s="40" t="str">
        <f t="shared" si="81"/>
        <v/>
      </c>
      <c r="T152" s="42">
        <f t="shared" si="80"/>
        <v>0</v>
      </c>
    </row>
    <row r="153" spans="1:20" ht="13.5" customHeight="1">
      <c r="A153" s="28"/>
      <c r="B153" s="32" t="str">
        <f t="shared" si="68"/>
        <v xml:space="preserve">   </v>
      </c>
      <c r="C153" s="20"/>
      <c r="D153" s="23" t="str">
        <f t="shared" si="69"/>
        <v xml:space="preserve">   </v>
      </c>
      <c r="E153" s="22" t="str">
        <f t="shared" si="70"/>
        <v xml:space="preserve">   </v>
      </c>
      <c r="F153" s="20"/>
      <c r="G153" s="23" t="str">
        <f t="shared" si="71"/>
        <v xml:space="preserve">   </v>
      </c>
      <c r="H153" s="22" t="str">
        <f t="shared" si="72"/>
        <v xml:space="preserve">   </v>
      </c>
      <c r="I153" s="20"/>
      <c r="J153" s="23" t="str">
        <f t="shared" si="73"/>
        <v xml:space="preserve">   </v>
      </c>
      <c r="K153" s="22" t="str">
        <f t="shared" si="74"/>
        <v xml:space="preserve">   </v>
      </c>
      <c r="L153" s="20"/>
      <c r="M153" s="23" t="str">
        <f t="shared" si="75"/>
        <v xml:space="preserve">   </v>
      </c>
      <c r="N153" s="22" t="str">
        <f t="shared" si="76"/>
        <v xml:space="preserve">   </v>
      </c>
      <c r="O153" s="20"/>
      <c r="P153" s="23" t="str">
        <f t="shared" si="77"/>
        <v xml:space="preserve">   </v>
      </c>
      <c r="Q153" s="26" t="str">
        <f t="shared" si="78"/>
        <v xml:space="preserve">   </v>
      </c>
      <c r="R153" s="34" t="str">
        <f t="shared" si="79"/>
        <v/>
      </c>
      <c r="S153" s="40" t="str">
        <f t="shared" si="81"/>
        <v/>
      </c>
      <c r="T153" s="42">
        <f t="shared" si="80"/>
        <v>0</v>
      </c>
    </row>
    <row r="154" spans="1:20" ht="13.5" customHeight="1">
      <c r="A154" s="28"/>
      <c r="B154" s="32" t="str">
        <f t="shared" si="68"/>
        <v xml:space="preserve">   </v>
      </c>
      <c r="C154" s="20"/>
      <c r="D154" s="23" t="str">
        <f t="shared" si="69"/>
        <v xml:space="preserve">   </v>
      </c>
      <c r="E154" s="22" t="str">
        <f t="shared" si="70"/>
        <v xml:space="preserve">   </v>
      </c>
      <c r="F154" s="20"/>
      <c r="G154" s="23" t="str">
        <f t="shared" si="71"/>
        <v xml:space="preserve">   </v>
      </c>
      <c r="H154" s="22" t="str">
        <f t="shared" si="72"/>
        <v xml:space="preserve">   </v>
      </c>
      <c r="I154" s="20"/>
      <c r="J154" s="23" t="str">
        <f t="shared" si="73"/>
        <v xml:space="preserve">   </v>
      </c>
      <c r="K154" s="22" t="str">
        <f t="shared" si="74"/>
        <v xml:space="preserve">   </v>
      </c>
      <c r="L154" s="20"/>
      <c r="M154" s="23" t="str">
        <f t="shared" si="75"/>
        <v xml:space="preserve">   </v>
      </c>
      <c r="N154" s="22" t="str">
        <f t="shared" si="76"/>
        <v xml:space="preserve">   </v>
      </c>
      <c r="O154" s="20"/>
      <c r="P154" s="23" t="str">
        <f t="shared" si="77"/>
        <v xml:space="preserve">   </v>
      </c>
      <c r="Q154" s="26" t="str">
        <f t="shared" si="78"/>
        <v xml:space="preserve">   </v>
      </c>
      <c r="R154" s="34" t="str">
        <f t="shared" si="79"/>
        <v/>
      </c>
      <c r="S154" s="40" t="str">
        <f t="shared" si="81"/>
        <v/>
      </c>
      <c r="T154" s="42">
        <f t="shared" si="80"/>
        <v>0</v>
      </c>
    </row>
    <row r="155" spans="1:20" ht="13.5" customHeight="1">
      <c r="A155" s="28"/>
      <c r="B155" s="32" t="str">
        <f t="shared" si="68"/>
        <v xml:space="preserve">   </v>
      </c>
      <c r="C155" s="20"/>
      <c r="D155" s="23" t="str">
        <f t="shared" si="69"/>
        <v xml:space="preserve">   </v>
      </c>
      <c r="E155" s="22" t="str">
        <f t="shared" si="70"/>
        <v xml:space="preserve">   </v>
      </c>
      <c r="F155" s="20"/>
      <c r="G155" s="23" t="str">
        <f t="shared" si="71"/>
        <v xml:space="preserve">   </v>
      </c>
      <c r="H155" s="22" t="str">
        <f t="shared" si="72"/>
        <v xml:space="preserve">   </v>
      </c>
      <c r="I155" s="20"/>
      <c r="J155" s="23" t="str">
        <f t="shared" si="73"/>
        <v xml:space="preserve">   </v>
      </c>
      <c r="K155" s="22" t="str">
        <f t="shared" si="74"/>
        <v xml:space="preserve">   </v>
      </c>
      <c r="L155" s="20"/>
      <c r="M155" s="23" t="str">
        <f t="shared" si="75"/>
        <v xml:space="preserve">   </v>
      </c>
      <c r="N155" s="22" t="str">
        <f t="shared" si="76"/>
        <v xml:space="preserve">   </v>
      </c>
      <c r="O155" s="20"/>
      <c r="P155" s="23" t="str">
        <f t="shared" si="77"/>
        <v xml:space="preserve">   </v>
      </c>
      <c r="Q155" s="26" t="str">
        <f t="shared" si="78"/>
        <v xml:space="preserve">   </v>
      </c>
      <c r="R155" s="34" t="str">
        <f t="shared" si="79"/>
        <v/>
      </c>
      <c r="S155" s="40" t="str">
        <f t="shared" si="81"/>
        <v/>
      </c>
      <c r="T155" s="42">
        <f t="shared" si="80"/>
        <v>0</v>
      </c>
    </row>
    <row r="156" spans="1:20" ht="13.5" customHeight="1">
      <c r="A156" s="28"/>
      <c r="B156" s="32" t="str">
        <f t="shared" si="68"/>
        <v xml:space="preserve">   </v>
      </c>
      <c r="C156" s="20"/>
      <c r="D156" s="23" t="str">
        <f t="shared" si="69"/>
        <v xml:space="preserve">   </v>
      </c>
      <c r="E156" s="22" t="str">
        <f t="shared" si="70"/>
        <v xml:space="preserve">   </v>
      </c>
      <c r="F156" s="20"/>
      <c r="G156" s="23" t="str">
        <f t="shared" si="71"/>
        <v xml:space="preserve">   </v>
      </c>
      <c r="H156" s="22" t="str">
        <f t="shared" si="72"/>
        <v xml:space="preserve">   </v>
      </c>
      <c r="I156" s="20"/>
      <c r="J156" s="23" t="str">
        <f t="shared" si="73"/>
        <v xml:space="preserve">   </v>
      </c>
      <c r="K156" s="22" t="str">
        <f t="shared" si="74"/>
        <v xml:space="preserve">   </v>
      </c>
      <c r="L156" s="20"/>
      <c r="M156" s="23" t="str">
        <f t="shared" si="75"/>
        <v xml:space="preserve">   </v>
      </c>
      <c r="N156" s="22" t="str">
        <f t="shared" si="76"/>
        <v xml:space="preserve">   </v>
      </c>
      <c r="O156" s="20"/>
      <c r="P156" s="23" t="str">
        <f t="shared" si="77"/>
        <v xml:space="preserve">   </v>
      </c>
      <c r="Q156" s="26" t="str">
        <f t="shared" si="78"/>
        <v xml:space="preserve">   </v>
      </c>
      <c r="R156" s="34" t="str">
        <f t="shared" si="79"/>
        <v/>
      </c>
      <c r="S156" s="40" t="str">
        <f t="shared" si="81"/>
        <v/>
      </c>
      <c r="T156" s="42">
        <f t="shared" si="80"/>
        <v>0</v>
      </c>
    </row>
    <row r="157" spans="1:20" ht="13.5" customHeight="1">
      <c r="A157" s="28"/>
      <c r="B157" s="32" t="str">
        <f t="shared" si="68"/>
        <v xml:space="preserve">   </v>
      </c>
      <c r="C157" s="20"/>
      <c r="D157" s="23" t="str">
        <f t="shared" si="69"/>
        <v xml:space="preserve">   </v>
      </c>
      <c r="E157" s="22" t="str">
        <f t="shared" si="70"/>
        <v xml:space="preserve">   </v>
      </c>
      <c r="F157" s="20"/>
      <c r="G157" s="23" t="str">
        <f t="shared" si="71"/>
        <v xml:space="preserve">   </v>
      </c>
      <c r="H157" s="22" t="str">
        <f t="shared" si="72"/>
        <v xml:space="preserve">   </v>
      </c>
      <c r="I157" s="20"/>
      <c r="J157" s="23" t="str">
        <f t="shared" si="73"/>
        <v xml:space="preserve">   </v>
      </c>
      <c r="K157" s="22" t="str">
        <f t="shared" si="74"/>
        <v xml:space="preserve">   </v>
      </c>
      <c r="L157" s="20"/>
      <c r="M157" s="23" t="str">
        <f t="shared" si="75"/>
        <v xml:space="preserve">   </v>
      </c>
      <c r="N157" s="22" t="str">
        <f t="shared" si="76"/>
        <v xml:space="preserve">   </v>
      </c>
      <c r="O157" s="20"/>
      <c r="P157" s="23" t="str">
        <f t="shared" si="77"/>
        <v xml:space="preserve">   </v>
      </c>
      <c r="Q157" s="26" t="str">
        <f t="shared" si="78"/>
        <v xml:space="preserve">   </v>
      </c>
      <c r="R157" s="34" t="str">
        <f t="shared" si="79"/>
        <v/>
      </c>
      <c r="S157" s="40" t="str">
        <f t="shared" si="81"/>
        <v/>
      </c>
      <c r="T157" s="42">
        <f t="shared" si="80"/>
        <v>0</v>
      </c>
    </row>
    <row r="158" spans="1:20" ht="13.5" customHeight="1">
      <c r="A158" s="28"/>
      <c r="B158" s="32" t="str">
        <f t="shared" si="68"/>
        <v xml:space="preserve">   </v>
      </c>
      <c r="C158" s="20"/>
      <c r="D158" s="23" t="str">
        <f t="shared" si="69"/>
        <v xml:space="preserve">   </v>
      </c>
      <c r="E158" s="22" t="str">
        <f t="shared" si="70"/>
        <v xml:space="preserve">   </v>
      </c>
      <c r="F158" s="20"/>
      <c r="G158" s="23" t="str">
        <f t="shared" si="71"/>
        <v xml:space="preserve">   </v>
      </c>
      <c r="H158" s="22" t="str">
        <f t="shared" si="72"/>
        <v xml:space="preserve">   </v>
      </c>
      <c r="I158" s="20"/>
      <c r="J158" s="23" t="str">
        <f t="shared" si="73"/>
        <v xml:space="preserve">   </v>
      </c>
      <c r="K158" s="22" t="str">
        <f t="shared" si="74"/>
        <v xml:space="preserve">   </v>
      </c>
      <c r="L158" s="20"/>
      <c r="M158" s="23" t="str">
        <f t="shared" si="75"/>
        <v xml:space="preserve">   </v>
      </c>
      <c r="N158" s="22" t="str">
        <f t="shared" si="76"/>
        <v xml:space="preserve">   </v>
      </c>
      <c r="O158" s="20"/>
      <c r="P158" s="23" t="str">
        <f t="shared" si="77"/>
        <v xml:space="preserve">   </v>
      </c>
      <c r="Q158" s="26" t="str">
        <f t="shared" si="78"/>
        <v xml:space="preserve">   </v>
      </c>
      <c r="R158" s="34" t="str">
        <f t="shared" si="79"/>
        <v/>
      </c>
      <c r="S158" s="40" t="str">
        <f t="shared" si="81"/>
        <v/>
      </c>
      <c r="T158" s="42">
        <f t="shared" si="80"/>
        <v>0</v>
      </c>
    </row>
    <row r="159" spans="1:20" ht="13.5" customHeight="1">
      <c r="A159" s="28"/>
      <c r="B159" s="32" t="str">
        <f t="shared" si="68"/>
        <v xml:space="preserve">   </v>
      </c>
      <c r="C159" s="20"/>
      <c r="D159" s="23" t="str">
        <f t="shared" si="69"/>
        <v xml:space="preserve">   </v>
      </c>
      <c r="E159" s="22" t="str">
        <f t="shared" si="70"/>
        <v xml:space="preserve">   </v>
      </c>
      <c r="F159" s="20"/>
      <c r="G159" s="23" t="str">
        <f t="shared" si="71"/>
        <v xml:space="preserve">   </v>
      </c>
      <c r="H159" s="22" t="str">
        <f t="shared" si="72"/>
        <v xml:space="preserve">   </v>
      </c>
      <c r="I159" s="20"/>
      <c r="J159" s="23" t="str">
        <f t="shared" si="73"/>
        <v xml:space="preserve">   </v>
      </c>
      <c r="K159" s="22" t="str">
        <f t="shared" si="74"/>
        <v xml:space="preserve">   </v>
      </c>
      <c r="L159" s="20"/>
      <c r="M159" s="23" t="str">
        <f t="shared" si="75"/>
        <v xml:space="preserve">   </v>
      </c>
      <c r="N159" s="22" t="str">
        <f t="shared" si="76"/>
        <v xml:space="preserve">   </v>
      </c>
      <c r="O159" s="20"/>
      <c r="P159" s="23" t="str">
        <f t="shared" si="77"/>
        <v xml:space="preserve">   </v>
      </c>
      <c r="Q159" s="26" t="str">
        <f t="shared" si="78"/>
        <v xml:space="preserve">   </v>
      </c>
      <c r="R159" s="34" t="str">
        <f t="shared" si="79"/>
        <v/>
      </c>
      <c r="S159" s="40" t="str">
        <f t="shared" si="81"/>
        <v/>
      </c>
      <c r="T159" s="42">
        <f t="shared" si="80"/>
        <v>0</v>
      </c>
    </row>
    <row r="160" spans="1:20" ht="13.5" customHeight="1">
      <c r="A160" s="28"/>
      <c r="B160" s="32" t="str">
        <f t="shared" si="68"/>
        <v xml:space="preserve">   </v>
      </c>
      <c r="C160" s="20"/>
      <c r="D160" s="23" t="str">
        <f t="shared" si="69"/>
        <v xml:space="preserve">   </v>
      </c>
      <c r="E160" s="22" t="str">
        <f t="shared" si="70"/>
        <v xml:space="preserve">   </v>
      </c>
      <c r="F160" s="20"/>
      <c r="G160" s="23" t="str">
        <f t="shared" si="71"/>
        <v xml:space="preserve">   </v>
      </c>
      <c r="H160" s="22" t="str">
        <f t="shared" si="72"/>
        <v xml:space="preserve">   </v>
      </c>
      <c r="I160" s="20"/>
      <c r="J160" s="23" t="str">
        <f t="shared" si="73"/>
        <v xml:space="preserve">   </v>
      </c>
      <c r="K160" s="22" t="str">
        <f t="shared" si="74"/>
        <v xml:space="preserve">   </v>
      </c>
      <c r="L160" s="20"/>
      <c r="M160" s="23" t="str">
        <f t="shared" si="75"/>
        <v xml:space="preserve">   </v>
      </c>
      <c r="N160" s="22" t="str">
        <f t="shared" si="76"/>
        <v xml:space="preserve">   </v>
      </c>
      <c r="O160" s="20"/>
      <c r="P160" s="23" t="str">
        <f t="shared" si="77"/>
        <v xml:space="preserve">   </v>
      </c>
      <c r="Q160" s="26" t="str">
        <f t="shared" si="78"/>
        <v xml:space="preserve">   </v>
      </c>
      <c r="R160" s="34" t="str">
        <f t="shared" si="79"/>
        <v/>
      </c>
      <c r="S160" s="40" t="str">
        <f t="shared" si="81"/>
        <v/>
      </c>
      <c r="T160" s="42">
        <f t="shared" si="80"/>
        <v>0</v>
      </c>
    </row>
    <row r="161" spans="1:20" ht="13.5" customHeight="1">
      <c r="A161" s="28"/>
      <c r="B161" s="32" t="str">
        <f t="shared" si="68"/>
        <v xml:space="preserve">   </v>
      </c>
      <c r="C161" s="20"/>
      <c r="D161" s="23" t="str">
        <f t="shared" si="69"/>
        <v xml:space="preserve">   </v>
      </c>
      <c r="E161" s="22" t="str">
        <f t="shared" si="70"/>
        <v xml:space="preserve">   </v>
      </c>
      <c r="F161" s="20"/>
      <c r="G161" s="23" t="str">
        <f t="shared" si="71"/>
        <v xml:space="preserve">   </v>
      </c>
      <c r="H161" s="22" t="str">
        <f t="shared" si="72"/>
        <v xml:space="preserve">   </v>
      </c>
      <c r="I161" s="20"/>
      <c r="J161" s="23" t="str">
        <f t="shared" si="73"/>
        <v xml:space="preserve">   </v>
      </c>
      <c r="K161" s="22" t="str">
        <f t="shared" si="74"/>
        <v xml:space="preserve">   </v>
      </c>
      <c r="L161" s="20"/>
      <c r="M161" s="23" t="str">
        <f t="shared" si="75"/>
        <v xml:space="preserve">   </v>
      </c>
      <c r="N161" s="22" t="str">
        <f t="shared" si="76"/>
        <v xml:space="preserve">   </v>
      </c>
      <c r="O161" s="20"/>
      <c r="P161" s="23" t="str">
        <f t="shared" si="77"/>
        <v xml:space="preserve">   </v>
      </c>
      <c r="Q161" s="26" t="str">
        <f t="shared" si="78"/>
        <v xml:space="preserve">   </v>
      </c>
      <c r="R161" s="34" t="str">
        <f t="shared" si="79"/>
        <v/>
      </c>
      <c r="S161" s="40" t="str">
        <f t="shared" si="81"/>
        <v/>
      </c>
      <c r="T161" s="42">
        <f t="shared" si="80"/>
        <v>0</v>
      </c>
    </row>
    <row r="162" spans="1:20" ht="13.5" customHeight="1">
      <c r="A162" s="28"/>
      <c r="B162" s="32" t="str">
        <f t="shared" si="68"/>
        <v xml:space="preserve">   </v>
      </c>
      <c r="C162" s="20"/>
      <c r="D162" s="23" t="str">
        <f t="shared" si="69"/>
        <v xml:space="preserve">   </v>
      </c>
      <c r="E162" s="22" t="str">
        <f t="shared" si="70"/>
        <v xml:space="preserve">   </v>
      </c>
      <c r="F162" s="20"/>
      <c r="G162" s="23" t="str">
        <f t="shared" si="71"/>
        <v xml:space="preserve">   </v>
      </c>
      <c r="H162" s="22" t="str">
        <f t="shared" si="72"/>
        <v xml:space="preserve">   </v>
      </c>
      <c r="I162" s="20"/>
      <c r="J162" s="23" t="str">
        <f t="shared" si="73"/>
        <v xml:space="preserve">   </v>
      </c>
      <c r="K162" s="22" t="str">
        <f t="shared" si="74"/>
        <v xml:space="preserve">   </v>
      </c>
      <c r="L162" s="20"/>
      <c r="M162" s="23" t="str">
        <f t="shared" si="75"/>
        <v xml:space="preserve">   </v>
      </c>
      <c r="N162" s="22" t="str">
        <f t="shared" si="76"/>
        <v xml:space="preserve">   </v>
      </c>
      <c r="O162" s="20"/>
      <c r="P162" s="23" t="str">
        <f t="shared" si="77"/>
        <v xml:space="preserve">   </v>
      </c>
      <c r="Q162" s="26" t="str">
        <f t="shared" si="78"/>
        <v xml:space="preserve">   </v>
      </c>
      <c r="R162" s="34" t="str">
        <f t="shared" si="79"/>
        <v/>
      </c>
      <c r="S162" s="40" t="str">
        <f t="shared" si="81"/>
        <v/>
      </c>
      <c r="T162" s="42">
        <f t="shared" si="80"/>
        <v>0</v>
      </c>
    </row>
    <row r="163" spans="1:20" ht="13.5" customHeight="1">
      <c r="A163" s="28"/>
      <c r="B163" s="32" t="str">
        <f t="shared" si="68"/>
        <v xml:space="preserve">   </v>
      </c>
      <c r="C163" s="20"/>
      <c r="D163" s="23" t="str">
        <f t="shared" si="69"/>
        <v xml:space="preserve">   </v>
      </c>
      <c r="E163" s="22" t="str">
        <f t="shared" si="70"/>
        <v xml:space="preserve">   </v>
      </c>
      <c r="F163" s="20"/>
      <c r="G163" s="23" t="str">
        <f t="shared" si="71"/>
        <v xml:space="preserve">   </v>
      </c>
      <c r="H163" s="22" t="str">
        <f t="shared" si="72"/>
        <v xml:space="preserve">   </v>
      </c>
      <c r="I163" s="20"/>
      <c r="J163" s="23" t="str">
        <f t="shared" si="73"/>
        <v xml:space="preserve">   </v>
      </c>
      <c r="K163" s="22" t="str">
        <f t="shared" si="74"/>
        <v xml:space="preserve">   </v>
      </c>
      <c r="L163" s="20"/>
      <c r="M163" s="23" t="str">
        <f t="shared" si="75"/>
        <v xml:space="preserve">   </v>
      </c>
      <c r="N163" s="22" t="str">
        <f t="shared" si="76"/>
        <v xml:space="preserve">   </v>
      </c>
      <c r="O163" s="20"/>
      <c r="P163" s="23" t="str">
        <f t="shared" si="77"/>
        <v xml:space="preserve">   </v>
      </c>
      <c r="Q163" s="26" t="str">
        <f t="shared" si="78"/>
        <v xml:space="preserve">   </v>
      </c>
      <c r="R163" s="34" t="str">
        <f t="shared" si="79"/>
        <v/>
      </c>
      <c r="S163" s="40" t="str">
        <f t="shared" si="81"/>
        <v/>
      </c>
      <c r="T163" s="42">
        <f t="shared" si="80"/>
        <v>0</v>
      </c>
    </row>
    <row r="164" spans="1:20" ht="13.5" customHeight="1">
      <c r="A164" s="28"/>
      <c r="B164" s="32" t="str">
        <f t="shared" si="68"/>
        <v xml:space="preserve">   </v>
      </c>
      <c r="C164" s="20"/>
      <c r="D164" s="23" t="str">
        <f t="shared" si="69"/>
        <v xml:space="preserve">   </v>
      </c>
      <c r="E164" s="22" t="str">
        <f t="shared" si="70"/>
        <v xml:space="preserve">   </v>
      </c>
      <c r="F164" s="20"/>
      <c r="G164" s="23" t="str">
        <f t="shared" si="71"/>
        <v xml:space="preserve">   </v>
      </c>
      <c r="H164" s="22" t="str">
        <f t="shared" si="72"/>
        <v xml:space="preserve">   </v>
      </c>
      <c r="I164" s="20"/>
      <c r="J164" s="23" t="str">
        <f t="shared" si="73"/>
        <v xml:space="preserve">   </v>
      </c>
      <c r="K164" s="22" t="str">
        <f t="shared" si="74"/>
        <v xml:space="preserve">   </v>
      </c>
      <c r="L164" s="20"/>
      <c r="M164" s="23" t="str">
        <f t="shared" si="75"/>
        <v xml:space="preserve">   </v>
      </c>
      <c r="N164" s="22" t="str">
        <f t="shared" si="76"/>
        <v xml:space="preserve">   </v>
      </c>
      <c r="O164" s="20"/>
      <c r="P164" s="23" t="str">
        <f t="shared" si="77"/>
        <v xml:space="preserve">   </v>
      </c>
      <c r="Q164" s="26" t="str">
        <f t="shared" si="78"/>
        <v xml:space="preserve">   </v>
      </c>
      <c r="R164" s="34" t="str">
        <f t="shared" si="79"/>
        <v/>
      </c>
      <c r="S164" s="40" t="str">
        <f t="shared" si="81"/>
        <v/>
      </c>
      <c r="T164" s="42">
        <f t="shared" si="80"/>
        <v>0</v>
      </c>
    </row>
    <row r="165" spans="1:20" ht="13.5" customHeight="1">
      <c r="A165" s="28"/>
      <c r="B165" s="32" t="str">
        <f t="shared" si="68"/>
        <v xml:space="preserve">   </v>
      </c>
      <c r="C165" s="20"/>
      <c r="D165" s="23" t="str">
        <f t="shared" si="69"/>
        <v xml:space="preserve">   </v>
      </c>
      <c r="E165" s="22" t="str">
        <f t="shared" si="70"/>
        <v xml:space="preserve">   </v>
      </c>
      <c r="F165" s="20"/>
      <c r="G165" s="23" t="str">
        <f t="shared" si="71"/>
        <v xml:space="preserve">   </v>
      </c>
      <c r="H165" s="22" t="str">
        <f t="shared" si="72"/>
        <v xml:space="preserve">   </v>
      </c>
      <c r="I165" s="20"/>
      <c r="J165" s="23" t="str">
        <f t="shared" si="73"/>
        <v xml:space="preserve">   </v>
      </c>
      <c r="K165" s="22" t="str">
        <f t="shared" si="74"/>
        <v xml:space="preserve">   </v>
      </c>
      <c r="L165" s="20"/>
      <c r="M165" s="23" t="str">
        <f t="shared" si="75"/>
        <v xml:space="preserve">   </v>
      </c>
      <c r="N165" s="22" t="str">
        <f t="shared" si="76"/>
        <v xml:space="preserve">   </v>
      </c>
      <c r="O165" s="20"/>
      <c r="P165" s="23" t="str">
        <f t="shared" si="77"/>
        <v xml:space="preserve">   </v>
      </c>
      <c r="Q165" s="26" t="str">
        <f t="shared" si="78"/>
        <v xml:space="preserve">   </v>
      </c>
      <c r="R165" s="34" t="str">
        <f t="shared" si="79"/>
        <v/>
      </c>
      <c r="S165" s="40" t="str">
        <f t="shared" si="81"/>
        <v/>
      </c>
      <c r="T165" s="42">
        <f t="shared" si="80"/>
        <v>0</v>
      </c>
    </row>
    <row r="166" spans="1:20" ht="13.5" customHeight="1">
      <c r="A166" s="28"/>
      <c r="B166" s="32" t="str">
        <f t="shared" si="42"/>
        <v xml:space="preserve">   </v>
      </c>
      <c r="C166" s="20"/>
      <c r="D166" s="23" t="str">
        <f t="shared" si="43"/>
        <v xml:space="preserve">   </v>
      </c>
      <c r="E166" s="22" t="str">
        <f t="shared" si="44"/>
        <v xml:space="preserve">   </v>
      </c>
      <c r="F166" s="20"/>
      <c r="G166" s="23" t="str">
        <f t="shared" si="45"/>
        <v xml:space="preserve">   </v>
      </c>
      <c r="H166" s="22" t="str">
        <f t="shared" si="46"/>
        <v xml:space="preserve">   </v>
      </c>
      <c r="I166" s="20"/>
      <c r="J166" s="23" t="str">
        <f t="shared" si="47"/>
        <v xml:space="preserve">   </v>
      </c>
      <c r="K166" s="22" t="str">
        <f t="shared" si="48"/>
        <v xml:space="preserve">   </v>
      </c>
      <c r="L166" s="20"/>
      <c r="M166" s="23" t="str">
        <f t="shared" si="49"/>
        <v xml:space="preserve">   </v>
      </c>
      <c r="N166" s="22" t="str">
        <f t="shared" si="50"/>
        <v xml:space="preserve">   </v>
      </c>
      <c r="O166" s="20"/>
      <c r="P166" s="23" t="str">
        <f t="shared" si="51"/>
        <v xml:space="preserve">   </v>
      </c>
      <c r="Q166" s="26" t="str">
        <f t="shared" si="52"/>
        <v xml:space="preserve">   </v>
      </c>
      <c r="R166" s="34" t="str">
        <f t="shared" si="53"/>
        <v/>
      </c>
      <c r="S166" s="40" t="str">
        <f t="shared" si="81"/>
        <v/>
      </c>
      <c r="T166" s="42">
        <f t="shared" si="54"/>
        <v>0</v>
      </c>
    </row>
    <row r="167" spans="1:20" ht="13.5" customHeight="1">
      <c r="A167" s="28"/>
      <c r="B167" s="32" t="str">
        <f t="shared" si="42"/>
        <v xml:space="preserve">   </v>
      </c>
      <c r="C167" s="20"/>
      <c r="D167" s="23" t="str">
        <f t="shared" si="43"/>
        <v xml:space="preserve">   </v>
      </c>
      <c r="E167" s="22" t="str">
        <f t="shared" si="44"/>
        <v xml:space="preserve">   </v>
      </c>
      <c r="F167" s="20"/>
      <c r="G167" s="23" t="str">
        <f t="shared" si="45"/>
        <v xml:space="preserve">   </v>
      </c>
      <c r="H167" s="22" t="str">
        <f t="shared" si="46"/>
        <v xml:space="preserve">   </v>
      </c>
      <c r="I167" s="20"/>
      <c r="J167" s="23" t="str">
        <f t="shared" si="47"/>
        <v xml:space="preserve">   </v>
      </c>
      <c r="K167" s="22" t="str">
        <f t="shared" si="48"/>
        <v xml:space="preserve">   </v>
      </c>
      <c r="L167" s="20"/>
      <c r="M167" s="23" t="str">
        <f t="shared" si="49"/>
        <v xml:space="preserve">   </v>
      </c>
      <c r="N167" s="22" t="str">
        <f t="shared" si="50"/>
        <v xml:space="preserve">   </v>
      </c>
      <c r="O167" s="20"/>
      <c r="P167" s="23" t="str">
        <f t="shared" si="51"/>
        <v xml:space="preserve">   </v>
      </c>
      <c r="Q167" s="26" t="str">
        <f t="shared" si="52"/>
        <v xml:space="preserve">   </v>
      </c>
      <c r="R167" s="34" t="str">
        <f t="shared" si="53"/>
        <v/>
      </c>
      <c r="S167" s="40" t="str">
        <f t="shared" si="81"/>
        <v/>
      </c>
      <c r="T167" s="42">
        <f t="shared" si="54"/>
        <v>0</v>
      </c>
    </row>
    <row r="168" spans="1:20" ht="13.5" customHeight="1">
      <c r="A168" s="28"/>
      <c r="B168" s="32" t="str">
        <f t="shared" si="42"/>
        <v xml:space="preserve">   </v>
      </c>
      <c r="C168" s="20"/>
      <c r="D168" s="23" t="str">
        <f t="shared" si="43"/>
        <v xml:space="preserve">   </v>
      </c>
      <c r="E168" s="22" t="str">
        <f t="shared" si="44"/>
        <v xml:space="preserve">   </v>
      </c>
      <c r="F168" s="20"/>
      <c r="G168" s="23" t="str">
        <f t="shared" si="45"/>
        <v xml:space="preserve">   </v>
      </c>
      <c r="H168" s="22" t="str">
        <f t="shared" si="46"/>
        <v xml:space="preserve">   </v>
      </c>
      <c r="I168" s="20"/>
      <c r="J168" s="23" t="str">
        <f t="shared" si="47"/>
        <v xml:space="preserve">   </v>
      </c>
      <c r="K168" s="22" t="str">
        <f t="shared" si="48"/>
        <v xml:space="preserve">   </v>
      </c>
      <c r="L168" s="20"/>
      <c r="M168" s="23" t="str">
        <f t="shared" si="49"/>
        <v xml:space="preserve">   </v>
      </c>
      <c r="N168" s="22" t="str">
        <f t="shared" si="50"/>
        <v xml:space="preserve">   </v>
      </c>
      <c r="O168" s="20"/>
      <c r="P168" s="23" t="str">
        <f t="shared" si="51"/>
        <v xml:space="preserve">   </v>
      </c>
      <c r="Q168" s="26" t="str">
        <f t="shared" si="52"/>
        <v xml:space="preserve">   </v>
      </c>
      <c r="R168" s="34" t="str">
        <f t="shared" si="53"/>
        <v/>
      </c>
      <c r="S168" s="40" t="str">
        <f t="shared" si="81"/>
        <v/>
      </c>
      <c r="T168" s="42">
        <f t="shared" si="54"/>
        <v>0</v>
      </c>
    </row>
    <row r="169" spans="1:20" ht="13.5" customHeight="1">
      <c r="A169" s="28"/>
      <c r="B169" s="32" t="str">
        <f t="shared" si="42"/>
        <v xml:space="preserve">   </v>
      </c>
      <c r="C169" s="20"/>
      <c r="D169" s="23" t="str">
        <f t="shared" si="43"/>
        <v xml:space="preserve">   </v>
      </c>
      <c r="E169" s="22" t="str">
        <f t="shared" si="44"/>
        <v xml:space="preserve">   </v>
      </c>
      <c r="F169" s="20"/>
      <c r="G169" s="23" t="str">
        <f t="shared" si="45"/>
        <v xml:space="preserve">   </v>
      </c>
      <c r="H169" s="22" t="str">
        <f t="shared" si="46"/>
        <v xml:space="preserve">   </v>
      </c>
      <c r="I169" s="20"/>
      <c r="J169" s="23" t="str">
        <f t="shared" si="47"/>
        <v xml:space="preserve">   </v>
      </c>
      <c r="K169" s="22" t="str">
        <f t="shared" si="48"/>
        <v xml:space="preserve">   </v>
      </c>
      <c r="L169" s="20"/>
      <c r="M169" s="23" t="str">
        <f t="shared" si="49"/>
        <v xml:space="preserve">   </v>
      </c>
      <c r="N169" s="22" t="str">
        <f t="shared" si="50"/>
        <v xml:space="preserve">   </v>
      </c>
      <c r="O169" s="20"/>
      <c r="P169" s="23" t="str">
        <f t="shared" si="51"/>
        <v xml:space="preserve">   </v>
      </c>
      <c r="Q169" s="26" t="str">
        <f t="shared" si="52"/>
        <v xml:space="preserve">   </v>
      </c>
      <c r="R169" s="34" t="str">
        <f t="shared" si="53"/>
        <v/>
      </c>
      <c r="S169" s="40" t="str">
        <f t="shared" si="81"/>
        <v/>
      </c>
      <c r="T169" s="42">
        <f t="shared" si="54"/>
        <v>0</v>
      </c>
    </row>
    <row r="170" spans="1:20" ht="13.5" customHeight="1">
      <c r="A170" s="28"/>
      <c r="B170" s="32" t="str">
        <f t="shared" si="31"/>
        <v xml:space="preserve">   </v>
      </c>
      <c r="C170" s="20"/>
      <c r="D170" s="23" t="str">
        <f t="shared" si="32"/>
        <v xml:space="preserve">   </v>
      </c>
      <c r="E170" s="22" t="str">
        <f>IF(C170&lt;&gt;0,(C170-$C$7)/$C$7,"   ")</f>
        <v xml:space="preserve">   </v>
      </c>
      <c r="F170" s="20"/>
      <c r="G170" s="23" t="str">
        <f t="shared" si="33"/>
        <v xml:space="preserve">   </v>
      </c>
      <c r="H170" s="22" t="str">
        <f>IF(F170&lt;&gt;0,(F170-$F$7)/$F$7,"   ")</f>
        <v xml:space="preserve">   </v>
      </c>
      <c r="I170" s="20"/>
      <c r="J170" s="23" t="str">
        <f>IF(I170&lt;&gt;0,(I170-I169)/I169,"   ")</f>
        <v xml:space="preserve">   </v>
      </c>
      <c r="K170" s="22" t="str">
        <f>IF(I170&lt;&gt;0,(I170-$I$7)/$I$7,"   ")</f>
        <v xml:space="preserve">   </v>
      </c>
      <c r="L170" s="20"/>
      <c r="M170" s="23" t="str">
        <f t="shared" si="35"/>
        <v xml:space="preserve">   </v>
      </c>
      <c r="N170" s="22" t="str">
        <f>IF(L170&lt;&gt;0,(L170-$L$7)/$L$7,"   ")</f>
        <v xml:space="preserve">   </v>
      </c>
      <c r="O170" s="20"/>
      <c r="P170" s="23" t="str">
        <f>IF(O170&lt;&gt;0,(O170-O169)/O169,"   ")</f>
        <v xml:space="preserve">   </v>
      </c>
      <c r="Q170" s="26" t="str">
        <f>IF(O170&lt;&gt;0,(O170-$O$7)/$O$7,"   ")</f>
        <v xml:space="preserve">   </v>
      </c>
      <c r="R170" s="34" t="str">
        <f t="shared" si="18"/>
        <v/>
      </c>
      <c r="S170" s="40" t="str">
        <f t="shared" si="81"/>
        <v/>
      </c>
      <c r="T170" s="42">
        <f t="shared" si="30"/>
        <v>0</v>
      </c>
    </row>
    <row r="171" spans="1:20" ht="13.5" customHeight="1" thickBot="1">
      <c r="A171" s="29"/>
      <c r="B171" s="33" t="str">
        <f t="shared" ref="B171" si="82">IF(A171&lt;&gt;0,(DATEDIF($A$7,A171,"d")),"   ")</f>
        <v xml:space="preserve">   </v>
      </c>
      <c r="C171" s="21"/>
      <c r="D171" s="24" t="str">
        <f>IF(C171&lt;&gt;0,(C171-C170)/C170,"   ")</f>
        <v xml:space="preserve">   </v>
      </c>
      <c r="E171" s="25" t="str">
        <f>IF(C171&lt;&gt;0,(C171-$C$7)/$C$7,"   ")</f>
        <v xml:space="preserve">   </v>
      </c>
      <c r="F171" s="21"/>
      <c r="G171" s="24" t="str">
        <f>IF(F171&lt;&gt;0,(F171-F170)/F170,"   ")</f>
        <v xml:space="preserve">   </v>
      </c>
      <c r="H171" s="25" t="str">
        <f>IF(F171&lt;&gt;0,(F171-$F$7)/$F$7,"   ")</f>
        <v xml:space="preserve">   </v>
      </c>
      <c r="I171" s="21"/>
      <c r="J171" s="24" t="str">
        <f>IF(I171&lt;&gt;0,(I171-I170)/I170,"   ")</f>
        <v xml:space="preserve">   </v>
      </c>
      <c r="K171" s="25" t="str">
        <f>IF(I171&lt;&gt;0,(I171-$I$7)/$I$7,"   ")</f>
        <v xml:space="preserve">   </v>
      </c>
      <c r="L171" s="21"/>
      <c r="M171" s="24" t="str">
        <f>IF(L171&lt;&gt;0,(L171-L170)/L170,"   ")</f>
        <v xml:space="preserve">   </v>
      </c>
      <c r="N171" s="25" t="str">
        <f>IF(L171&lt;&gt;0,(L171-$L$7)/$L$7,"   ")</f>
        <v xml:space="preserve">   </v>
      </c>
      <c r="O171" s="21"/>
      <c r="P171" s="24" t="str">
        <f>IF(O171&lt;&gt;0,(O171-O170)/O170,"   ")</f>
        <v xml:space="preserve">   </v>
      </c>
      <c r="Q171" s="27" t="str">
        <f>IF(O171&lt;&gt;0,(O171-$O$7)/$O$7,"   ")</f>
        <v xml:space="preserve">   </v>
      </c>
      <c r="R171" s="35" t="str">
        <f t="shared" si="18"/>
        <v/>
      </c>
      <c r="S171" s="41" t="str">
        <f t="shared" si="81"/>
        <v/>
      </c>
      <c r="T171" s="42">
        <f t="shared" si="30"/>
        <v>0</v>
      </c>
    </row>
    <row r="172" spans="1:20" ht="5.0999999999999996" customHeight="1">
      <c r="A172" s="30"/>
      <c r="R172" s="38"/>
      <c r="S172" s="38"/>
    </row>
    <row r="173" spans="1:20">
      <c r="A173" s="30" t="s">
        <v>15</v>
      </c>
      <c r="D173" s="18">
        <f>IF(D8&lt;&gt;"   ",AVERAGE(D8:D171),"")</f>
        <v>4.4256512200279034E-2</v>
      </c>
      <c r="E173" s="16"/>
      <c r="G173" s="18">
        <f>IF(G8&lt;&gt;"   ",AVERAGE(G8:G171),"")</f>
        <v>4.4854273563970461E-2</v>
      </c>
      <c r="H173" s="17"/>
      <c r="J173" s="18">
        <f>IF(J8&lt;&gt;"   ",AVERAGE(J8:J171),"")</f>
        <v>4.2919698728241869E-2</v>
      </c>
      <c r="M173" s="18">
        <f>IF(M8&lt;&gt;"   ",AVERAGE(M8:M171),"")</f>
        <v>4.3571982332382103E-2</v>
      </c>
      <c r="P173" s="18" t="str">
        <f>IF(P8&lt;&gt;"   ",AVERAGE(P8:P171),"")</f>
        <v/>
      </c>
      <c r="R173" s="38"/>
      <c r="S173" s="38"/>
    </row>
  </sheetData>
  <mergeCells count="23">
    <mergeCell ref="I4:I5"/>
    <mergeCell ref="J4:K4"/>
    <mergeCell ref="O3:Q3"/>
    <mergeCell ref="R3:S4"/>
    <mergeCell ref="B3:B5"/>
    <mergeCell ref="A1:E1"/>
    <mergeCell ref="G1:I1"/>
    <mergeCell ref="J1:L1"/>
    <mergeCell ref="A3:A5"/>
    <mergeCell ref="C3:E3"/>
    <mergeCell ref="F3:H3"/>
    <mergeCell ref="I3:K3"/>
    <mergeCell ref="L3:N3"/>
    <mergeCell ref="C4:C5"/>
    <mergeCell ref="D4:E4"/>
    <mergeCell ref="M4:N4"/>
    <mergeCell ref="F4:F5"/>
    <mergeCell ref="G4:H4"/>
    <mergeCell ref="T4:T5"/>
    <mergeCell ref="U4:U5"/>
    <mergeCell ref="L4:L5"/>
    <mergeCell ref="O4:O5"/>
    <mergeCell ref="P4:Q4"/>
  </mergeCells>
  <pageMargins left="0.65" right="0.25" top="0.25" bottom="0.25" header="0" footer="0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 Entry &amp; Calculations</vt:lpstr>
      <vt:lpstr>Sheet2</vt:lpstr>
      <vt:lpstr>Sheet3</vt:lpstr>
      <vt:lpstr>Growth Data Graph</vt:lpstr>
      <vt:lpstr>'Data Entry &amp; Calculations'!Print_Area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Bube</dc:creator>
  <cp:lastModifiedBy>Doug Bube</cp:lastModifiedBy>
  <cp:lastPrinted>2020-09-21T19:56:05Z</cp:lastPrinted>
  <dcterms:created xsi:type="dcterms:W3CDTF">2020-05-01T22:08:36Z</dcterms:created>
  <dcterms:modified xsi:type="dcterms:W3CDTF">2020-09-28T04:57:03Z</dcterms:modified>
</cp:coreProperties>
</file>